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Лист2" sheetId="2" r:id="rId1"/>
    <sheet name="Лист1" sheetId="3" r:id="rId2"/>
    <sheet name="Лист3" sheetId="4" r:id="rId3"/>
  </sheets>
  <definedNames>
    <definedName name="_xlnm._FilterDatabase" localSheetId="0" hidden="1">Лист2!$A$8:$O$131</definedName>
    <definedName name="_xlnm.Print_Area" localSheetId="0">Лист2!$A$1:$M$135</definedName>
  </definedNames>
  <calcPr calcId="145621"/>
</workbook>
</file>

<file path=xl/calcChain.xml><?xml version="1.0" encoding="utf-8"?>
<calcChain xmlns="http://schemas.openxmlformats.org/spreadsheetml/2006/main">
  <c r="L132" i="2" l="1"/>
  <c r="L130" i="2" l="1"/>
  <c r="L120" i="2"/>
  <c r="L111" i="2"/>
  <c r="L47" i="2"/>
  <c r="L37" i="2"/>
  <c r="C132" i="2" l="1"/>
  <c r="L123" i="2"/>
  <c r="L124" i="2"/>
  <c r="L125" i="2"/>
  <c r="L126" i="2"/>
  <c r="L127" i="2"/>
  <c r="L128" i="2"/>
  <c r="L129" i="2"/>
  <c r="L122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49" i="2"/>
  <c r="C133" i="4" l="1"/>
  <c r="K130" i="4"/>
  <c r="K129" i="4"/>
  <c r="K128" i="4"/>
  <c r="K127" i="4"/>
  <c r="K126" i="4"/>
  <c r="K125" i="4"/>
  <c r="K124" i="4"/>
  <c r="K121" i="4"/>
  <c r="K118" i="4"/>
  <c r="K117" i="4"/>
  <c r="K116" i="4"/>
  <c r="K115" i="4"/>
  <c r="K114" i="4"/>
  <c r="K113" i="4"/>
  <c r="K112" i="4"/>
  <c r="K111" i="4"/>
  <c r="K110" i="4"/>
  <c r="K109" i="4"/>
  <c r="K108" i="4"/>
  <c r="K105" i="4"/>
  <c r="K104" i="4"/>
  <c r="K103" i="4"/>
  <c r="K100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3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31" i="4" s="1"/>
  <c r="K119" i="4" l="1"/>
  <c r="K34" i="4"/>
  <c r="K98" i="4"/>
  <c r="K101" i="4"/>
  <c r="K106" i="4"/>
  <c r="K122" i="4"/>
  <c r="K131" i="4"/>
  <c r="O139" i="3"/>
  <c r="O138" i="3"/>
  <c r="O137" i="3"/>
  <c r="O136" i="3"/>
  <c r="O135" i="3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K136" i="4" l="1"/>
  <c r="K133" i="4"/>
  <c r="L10" i="2" l="1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9" i="2"/>
  <c r="L40" i="2"/>
  <c r="L41" i="2"/>
  <c r="L42" i="2"/>
  <c r="L43" i="2"/>
  <c r="L44" i="2"/>
  <c r="L45" i="2"/>
  <c r="L46" i="2"/>
  <c r="L113" i="2"/>
  <c r="L114" i="2"/>
  <c r="L117" i="2"/>
  <c r="L118" i="2"/>
  <c r="L119" i="2"/>
  <c r="L115" i="2" l="1"/>
</calcChain>
</file>

<file path=xl/sharedStrings.xml><?xml version="1.0" encoding="utf-8"?>
<sst xmlns="http://schemas.openxmlformats.org/spreadsheetml/2006/main" count="1947" uniqueCount="320">
  <si>
    <t>№ п/п</t>
  </si>
  <si>
    <t>Марка</t>
  </si>
  <si>
    <t>Гос. рег. знак</t>
  </si>
  <si>
    <t>Сумма, руб.</t>
  </si>
  <si>
    <t>УАЗ-31512</t>
  </si>
  <si>
    <t>Р281АВ</t>
  </si>
  <si>
    <t>В015АВ</t>
  </si>
  <si>
    <t>УАЗ-31519</t>
  </si>
  <si>
    <t>В749АК</t>
  </si>
  <si>
    <t>УАЗ-31514-012</t>
  </si>
  <si>
    <t>Р249АВ</t>
  </si>
  <si>
    <t>Н551АК</t>
  </si>
  <si>
    <t xml:space="preserve">УАЗ-3909 </t>
  </si>
  <si>
    <t>Е905АС</t>
  </si>
  <si>
    <t>У078АК</t>
  </si>
  <si>
    <t>УАЗ-3909</t>
  </si>
  <si>
    <t>Е985АК</t>
  </si>
  <si>
    <t>УАЗ-3303</t>
  </si>
  <si>
    <t>В703АК</t>
  </si>
  <si>
    <t>Е369АЕ</t>
  </si>
  <si>
    <t>УАЗ-469</t>
  </si>
  <si>
    <t>УАЗ-390902</t>
  </si>
  <si>
    <t>В705АК</t>
  </si>
  <si>
    <t>УАЗ-3152-01</t>
  </si>
  <si>
    <t>Р312АВ</t>
  </si>
  <si>
    <t>УАЗ-3962</t>
  </si>
  <si>
    <t>О254АА</t>
  </si>
  <si>
    <t>УАЗ-39099</t>
  </si>
  <si>
    <t>Х547АС</t>
  </si>
  <si>
    <t>УАЗ-39094</t>
  </si>
  <si>
    <t>Н528АК</t>
  </si>
  <si>
    <t>ГАЗ-3110</t>
  </si>
  <si>
    <t>В074АН</t>
  </si>
  <si>
    <t>УАЗ-396254</t>
  </si>
  <si>
    <t>В176АО</t>
  </si>
  <si>
    <t>А362АО</t>
  </si>
  <si>
    <t>В265АА</t>
  </si>
  <si>
    <t xml:space="preserve">УАЗ-31514 </t>
  </si>
  <si>
    <t>Р816РР</t>
  </si>
  <si>
    <t>Т082АМ</t>
  </si>
  <si>
    <t>Т795АМ</t>
  </si>
  <si>
    <t>УАЗ-390994</t>
  </si>
  <si>
    <t>Х643АМ</t>
  </si>
  <si>
    <t>УАЗ-22069-04</t>
  </si>
  <si>
    <t>В882АМ</t>
  </si>
  <si>
    <t>Х644АМ</t>
  </si>
  <si>
    <t xml:space="preserve">УАЗ-39099 </t>
  </si>
  <si>
    <t>Т796АМ</t>
  </si>
  <si>
    <t>А366АО</t>
  </si>
  <si>
    <t>ГАЗ-31029</t>
  </si>
  <si>
    <t>В570АВ</t>
  </si>
  <si>
    <t>3078,00 </t>
  </si>
  <si>
    <t>ГАЗ-3102</t>
  </si>
  <si>
    <t>В457АВ</t>
  </si>
  <si>
    <t>С011АК</t>
  </si>
  <si>
    <t>ГАЗ-31105</t>
  </si>
  <si>
    <t>М041СУ</t>
  </si>
  <si>
    <t>Т421АК</t>
  </si>
  <si>
    <t>ГАЗ-330232</t>
  </si>
  <si>
    <t>Х645АМ</t>
  </si>
  <si>
    <t>УАЗ-315195</t>
  </si>
  <si>
    <t>Х088АМ</t>
  </si>
  <si>
    <t>Е753АС</t>
  </si>
  <si>
    <t>ГАЗ-53</t>
  </si>
  <si>
    <t>В258АА</t>
  </si>
  <si>
    <t>ГАЗ-53Б</t>
  </si>
  <si>
    <t>В276АА</t>
  </si>
  <si>
    <t>С415АА</t>
  </si>
  <si>
    <t>В255АА</t>
  </si>
  <si>
    <t>ГАЗ-53 АЦ-4.2-806</t>
  </si>
  <si>
    <t>Х717АЕ</t>
  </si>
  <si>
    <t>САЗ-3502</t>
  </si>
  <si>
    <t>В603АВ</t>
  </si>
  <si>
    <t>Е603АЕ</t>
  </si>
  <si>
    <t>ГАЗ-53А</t>
  </si>
  <si>
    <t>В702АК</t>
  </si>
  <si>
    <t>ГАЗ-САЗ-3507</t>
  </si>
  <si>
    <t>Газ-САЗ-3507</t>
  </si>
  <si>
    <t>В596АВ</t>
  </si>
  <si>
    <t>Х852АЕ</t>
  </si>
  <si>
    <t>ГАЗ-3307</t>
  </si>
  <si>
    <t>Р360АВ</t>
  </si>
  <si>
    <t>Р365АВ</t>
  </si>
  <si>
    <t>ГАЗ-6611</t>
  </si>
  <si>
    <t>О062АЕ</t>
  </si>
  <si>
    <t>ГАЗ-66-11</t>
  </si>
  <si>
    <t>В706АВ</t>
  </si>
  <si>
    <t>Х155АС</t>
  </si>
  <si>
    <t>ГАЗ-6631</t>
  </si>
  <si>
    <t>Х447АА</t>
  </si>
  <si>
    <t>В704АК</t>
  </si>
  <si>
    <t>Х449АА</t>
  </si>
  <si>
    <t>Х448АА</t>
  </si>
  <si>
    <t>У776АЕ</t>
  </si>
  <si>
    <t>Х853АЕ</t>
  </si>
  <si>
    <t>Р276АВ</t>
  </si>
  <si>
    <t>ГАЗ-66</t>
  </si>
  <si>
    <t>Р280АВ</t>
  </si>
  <si>
    <t>Т421АА</t>
  </si>
  <si>
    <t>Х445АА</t>
  </si>
  <si>
    <t>Х444АА</t>
  </si>
  <si>
    <t>ГАЗ-66-31</t>
  </si>
  <si>
    <t>Х442АА</t>
  </si>
  <si>
    <t>Р279АВ</t>
  </si>
  <si>
    <t>ГАГ-52</t>
  </si>
  <si>
    <t>В256АА</t>
  </si>
  <si>
    <t>Р297АВ</t>
  </si>
  <si>
    <t>ГАЗ-53 АБ17М</t>
  </si>
  <si>
    <t>А365АО</t>
  </si>
  <si>
    <t>ЗИЛ-ММ3554М</t>
  </si>
  <si>
    <t>Р138АВ</t>
  </si>
  <si>
    <t>Р140АВ</t>
  </si>
  <si>
    <t>ЗИЛ-431412</t>
  </si>
  <si>
    <t>Р367АР</t>
  </si>
  <si>
    <t>ЗИЛ-130КС2561ДА</t>
  </si>
  <si>
    <t>М352АЕ</t>
  </si>
  <si>
    <t>ЗИЛ-131</t>
  </si>
  <si>
    <t>Р282АВ</t>
  </si>
  <si>
    <t>ЗИЛ-131НА</t>
  </si>
  <si>
    <t>Н032АЕ</t>
  </si>
  <si>
    <t>М969АЕ</t>
  </si>
  <si>
    <t>ЗИЛ-131 ТВ-26Е</t>
  </si>
  <si>
    <t>М353АЕ</t>
  </si>
  <si>
    <t>ЗИЛ-133</t>
  </si>
  <si>
    <t>Р283АВ</t>
  </si>
  <si>
    <t>ГАЗ-006611</t>
  </si>
  <si>
    <t>Т417АА</t>
  </si>
  <si>
    <t>УРАЛ-375Д</t>
  </si>
  <si>
    <t>О965АЕ</t>
  </si>
  <si>
    <t>УРАЛ-375</t>
  </si>
  <si>
    <t>Е606АС</t>
  </si>
  <si>
    <t>УРАЛ-4320</t>
  </si>
  <si>
    <t>О202АЕ</t>
  </si>
  <si>
    <t>УРАЛ-43203-10</t>
  </si>
  <si>
    <t>К813АЕ</t>
  </si>
  <si>
    <t>КАМАЗ-5410</t>
  </si>
  <si>
    <t>Р025АВ</t>
  </si>
  <si>
    <t>О395АА</t>
  </si>
  <si>
    <t>В916АВ</t>
  </si>
  <si>
    <t>КАМАЗ-53213</t>
  </si>
  <si>
    <t>В329АВ</t>
  </si>
  <si>
    <t>КРАЗ-255Б1</t>
  </si>
  <si>
    <t>Р366АР</t>
  </si>
  <si>
    <t>УАЗ-3307</t>
  </si>
  <si>
    <t>А360АО</t>
  </si>
  <si>
    <t xml:space="preserve">ГАЗ-5312  </t>
  </si>
  <si>
    <t>В179АО</t>
  </si>
  <si>
    <t>ГАЗ-52</t>
  </si>
  <si>
    <t>В178АО</t>
  </si>
  <si>
    <t>ГАЗ-5312 АП-17</t>
  </si>
  <si>
    <t>А359АО</t>
  </si>
  <si>
    <t>А361АО</t>
  </si>
  <si>
    <t>ГАЗ-53-12</t>
  </si>
  <si>
    <t>В796АО</t>
  </si>
  <si>
    <t>А364АО</t>
  </si>
  <si>
    <t>В795АО</t>
  </si>
  <si>
    <t>ГАЗ-53АП-17</t>
  </si>
  <si>
    <t>В798АО</t>
  </si>
  <si>
    <t>ЗИЛ-431410</t>
  </si>
  <si>
    <t>В261АА</t>
  </si>
  <si>
    <t>АП-17А-04 ГАЗ-3307</t>
  </si>
  <si>
    <t>Р813РР</t>
  </si>
  <si>
    <t>МАЗ-555102-223</t>
  </si>
  <si>
    <t>Р820РР</t>
  </si>
  <si>
    <t>Р764АО</t>
  </si>
  <si>
    <t xml:space="preserve">УАЗ-2206 </t>
  </si>
  <si>
    <t>Н031АЕ</t>
  </si>
  <si>
    <t>ГАЗ-22171</t>
  </si>
  <si>
    <t>Р819РР</t>
  </si>
  <si>
    <t>КАВЗ-3270</t>
  </si>
  <si>
    <t>Н527АА</t>
  </si>
  <si>
    <t>ЛАЗ-695Н</t>
  </si>
  <si>
    <t>В330АВ</t>
  </si>
  <si>
    <t>УРАЛ-432000-01</t>
  </si>
  <si>
    <t>Н894АВ</t>
  </si>
  <si>
    <t>ОДАЗ-9370</t>
  </si>
  <si>
    <t>0016ТВ</t>
  </si>
  <si>
    <t>ОДАЗ-9370-01</t>
  </si>
  <si>
    <t>0969ТВ</t>
  </si>
  <si>
    <t>КЗАП-9370</t>
  </si>
  <si>
    <t>1476ТВ</t>
  </si>
  <si>
    <t>1 ПР5</t>
  </si>
  <si>
    <t>1182ТВ</t>
  </si>
  <si>
    <t>ЧМЗАП-5208</t>
  </si>
  <si>
    <t>1294ТВ</t>
  </si>
  <si>
    <t>ПР</t>
  </si>
  <si>
    <t>ТВ4060</t>
  </si>
  <si>
    <t>ГАПЗ-755</t>
  </si>
  <si>
    <t>2388ТГ</t>
  </si>
  <si>
    <t>А-349ПС</t>
  </si>
  <si>
    <t>1152ТВ</t>
  </si>
  <si>
    <t>ГКБ-8328</t>
  </si>
  <si>
    <t>1088ТВ</t>
  </si>
  <si>
    <t>ТАПЗ-755</t>
  </si>
  <si>
    <t>ТВ2220</t>
  </si>
  <si>
    <t>ОДАЗ-885</t>
  </si>
  <si>
    <t>81-12ТВ</t>
  </si>
  <si>
    <t>2ПТС-4</t>
  </si>
  <si>
    <t>53-82ТГ</t>
  </si>
  <si>
    <t>ПСЕ-12,5</t>
  </si>
  <si>
    <t>ТА2928</t>
  </si>
  <si>
    <t>МТЗ-82.1</t>
  </si>
  <si>
    <t>ЮМЗ-6КЛ</t>
  </si>
  <si>
    <t>4332ТГ</t>
  </si>
  <si>
    <t>МТЗ-80Л</t>
  </si>
  <si>
    <t>2752ТА</t>
  </si>
  <si>
    <t>МТЗ-82Л</t>
  </si>
  <si>
    <t>2751ТА</t>
  </si>
  <si>
    <t>2753ТА</t>
  </si>
  <si>
    <t>МТЗ-82</t>
  </si>
  <si>
    <t>16-46ТА</t>
  </si>
  <si>
    <t>Базовый тариф</t>
  </si>
  <si>
    <t>Коэф-т территор.</t>
  </si>
  <si>
    <t>Коэф-т мощности</t>
  </si>
  <si>
    <t>Коэф-т бонус /манус</t>
  </si>
  <si>
    <t>Коэф-т ограничения</t>
  </si>
  <si>
    <t>Сумма руб.</t>
  </si>
  <si>
    <t>УАЗ-390995</t>
  </si>
  <si>
    <t>С706АТ</t>
  </si>
  <si>
    <t>Коэф-т срока</t>
  </si>
  <si>
    <t>ЭО-2621 В3</t>
  </si>
  <si>
    <t>4299ТА</t>
  </si>
  <si>
    <t>2929ТА</t>
  </si>
  <si>
    <t xml:space="preserve">Дата страхования </t>
  </si>
  <si>
    <t>Год выпуска</t>
  </si>
  <si>
    <t>1993</t>
  </si>
  <si>
    <t>1994</t>
  </si>
  <si>
    <t>1990</t>
  </si>
  <si>
    <t>1986</t>
  </si>
  <si>
    <t>1988</t>
  </si>
  <si>
    <t>1984</t>
  </si>
  <si>
    <t>1981</t>
  </si>
  <si>
    <t>1991</t>
  </si>
  <si>
    <t>1995</t>
  </si>
  <si>
    <t>1977</t>
  </si>
  <si>
    <t>1980</t>
  </si>
  <si>
    <t>1989</t>
  </si>
  <si>
    <t>1987</t>
  </si>
  <si>
    <t>1983</t>
  </si>
  <si>
    <t>2002</t>
  </si>
  <si>
    <t>2004</t>
  </si>
  <si>
    <t xml:space="preserve">ISUZU NQR75R  </t>
  </si>
  <si>
    <t>2008</t>
  </si>
  <si>
    <t>1998</t>
  </si>
  <si>
    <t>2001</t>
  </si>
  <si>
    <t>1992</t>
  </si>
  <si>
    <t>1985</t>
  </si>
  <si>
    <t>1969</t>
  </si>
  <si>
    <t>1982</t>
  </si>
  <si>
    <t>2010</t>
  </si>
  <si>
    <t>2003</t>
  </si>
  <si>
    <t>3497ТА</t>
  </si>
  <si>
    <t>УРАЛ-5557-1151-40</t>
  </si>
  <si>
    <t>О318АХ</t>
  </si>
  <si>
    <t>2011</t>
  </si>
  <si>
    <t>УАЗ-315196</t>
  </si>
  <si>
    <t>О321АХ</t>
  </si>
  <si>
    <t>УАЗ Патриот</t>
  </si>
  <si>
    <t>О316АХ</t>
  </si>
  <si>
    <t>О319АХ</t>
  </si>
  <si>
    <t>О320АХ</t>
  </si>
  <si>
    <t>УАЗ-390945</t>
  </si>
  <si>
    <t>О221АХ</t>
  </si>
  <si>
    <t>Приложение 1</t>
  </si>
  <si>
    <t>Toyota land cruizer</t>
  </si>
  <si>
    <t>О884АХ</t>
  </si>
  <si>
    <t>ВРЭС</t>
  </si>
  <si>
    <t>ЮРЭС</t>
  </si>
  <si>
    <t>ЗРЭС</t>
  </si>
  <si>
    <t>ЦРЭС</t>
  </si>
  <si>
    <t>АУП</t>
  </si>
  <si>
    <t>СПК и ОТ</t>
  </si>
  <si>
    <t>СВЛ</t>
  </si>
  <si>
    <t>СПС</t>
  </si>
  <si>
    <t>СЗИП</t>
  </si>
  <si>
    <t>СРЗА</t>
  </si>
  <si>
    <t>ЭХС</t>
  </si>
  <si>
    <t>СТО</t>
  </si>
  <si>
    <t>м223ах17</t>
  </si>
  <si>
    <t>07.11.2014 г</t>
  </si>
  <si>
    <t>01.01.2014 г</t>
  </si>
  <si>
    <t>Итого:</t>
  </si>
  <si>
    <t>ТС. категории "В" до 100 л.с.</t>
  </si>
  <si>
    <t>ТС. категории "В" от 100 до 120 л.с.</t>
  </si>
  <si>
    <t>ТС. категории "С" до 16 тн.</t>
  </si>
  <si>
    <t>ТС. категории "Д" пассажировместимость до 20 чел.</t>
  </si>
  <si>
    <t>ТС категории "Д" пассажировместимость от 20 и выше чел.</t>
  </si>
  <si>
    <t>Прицепы, полуприцепы грузовые</t>
  </si>
  <si>
    <t>Прицепы к тракторам</t>
  </si>
  <si>
    <t>Трактора</t>
  </si>
  <si>
    <t xml:space="preserve">ОБОСНОВАНИЕ НАЧАЛЬНОЙ (МАКСИМАЛЬНОЙ) ЦЕНЫ ДОГОВОРА
Начальная (максимальная) цена договора определена в соответствии с постановлением Правительства РФ от 08.12.2005 г. № 739 "Об утверждении страховых тарифов по обязательному страхованию гражданской ответственности владельцев транспортных средств, их структуры и порядка применения страховщиками при определении страховой премии" и  постановлением Правительства РФ от 13.07.2011г. № 574 "О внесении изменений в страховые тарифы по обязательному страхованию гражданской ответственности владельцев транспортных средств, их структуры и порядка применения страховщиками при определении страховой премии
</t>
  </si>
  <si>
    <t>ед.</t>
  </si>
  <si>
    <t>руб.</t>
  </si>
  <si>
    <t>ОАО "Тываэнерго"</t>
  </si>
  <si>
    <t>Населенный пункт, в котором зарегистрированно ТС</t>
  </si>
  <si>
    <t>г.Кызыл</t>
  </si>
  <si>
    <t>Тип ТС</t>
  </si>
  <si>
    <t>В</t>
  </si>
  <si>
    <t>Страховая сумма</t>
  </si>
  <si>
    <t>С</t>
  </si>
  <si>
    <t>Д</t>
  </si>
  <si>
    <t>прицеп грузовой</t>
  </si>
  <si>
    <t>Прицеп к трактору</t>
  </si>
  <si>
    <t>Трактор</t>
  </si>
  <si>
    <t>10.05.2014г.</t>
  </si>
  <si>
    <t>ТС. категории "Д" пассажировместимость до 16 чел.</t>
  </si>
  <si>
    <t>ТС категории "Д" пассажировместимость от 16 и выше чел.</t>
  </si>
  <si>
    <t>Коэ-т прицеп</t>
  </si>
  <si>
    <t>01.01.2015 г</t>
  </si>
  <si>
    <t>22.08.2015 г</t>
  </si>
  <si>
    <t>08.04.2015 г</t>
  </si>
  <si>
    <t>10.05.2015г.</t>
  </si>
  <si>
    <t>07.11.2015 г</t>
  </si>
  <si>
    <t>14.02.2015г.</t>
  </si>
  <si>
    <t>10.05.15г.</t>
  </si>
  <si>
    <t>Перечень транспортных средств, подлежащих обязательному страхованию</t>
  </si>
  <si>
    <t xml:space="preserve"> гражданской ответственности владельцев транспортных средств в 2015 г</t>
  </si>
  <si>
    <t>Приложение № 1 к договору__________</t>
  </si>
  <si>
    <t>от___________</t>
  </si>
  <si>
    <t>Страховщик  ______________                                   Страхователь _________________ В.В.Иванов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</si>
</sst>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Font="1" applyBorder="1"/>
    <xf numFmtId="0" fontId="1" fillId="0" borderId="0" xfId="0" applyFont="1" applyBorder="1"/>
    <xf numFmtId="2" fontId="1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3" fillId="0" borderId="1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Font="1" applyFill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wrapText="1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2" fontId="0" fillId="0" borderId="0" xfId="0" applyNumberFormat="1" applyFont="1" applyBorder="1"/>
    <xf numFmtId="0" fontId="1" fillId="0" borderId="0" xfId="0" applyFont="1" applyBorder="1" applyAlignment="1">
      <alignment horizontal="center"/>
    </xf>
    <xf numFmtId="4" fontId="0" fillId="0" borderId="0" xfId="0" applyNumberFormat="1" applyFont="1" applyBorder="1"/>
    <xf numFmtId="4" fontId="2" fillId="0" borderId="0" xfId="0" applyNumberFormat="1" applyFont="1" applyBorder="1" applyAlignment="1">
      <alignment horizontal="right"/>
    </xf>
    <xf numFmtId="4" fontId="0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0" fillId="0" borderId="0" xfId="0" applyNumberFormat="1" applyFont="1" applyBorder="1" applyAlignment="1"/>
    <xf numFmtId="4" fontId="5" fillId="0" borderId="0" xfId="0" applyNumberFormat="1" applyFont="1" applyFill="1" applyBorder="1" applyAlignment="1">
      <alignment wrapText="1"/>
    </xf>
    <xf numFmtId="0" fontId="6" fillId="0" borderId="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4" fontId="6" fillId="0" borderId="9" xfId="0" applyNumberFormat="1" applyFont="1" applyBorder="1" applyAlignment="1">
      <alignment wrapText="1"/>
    </xf>
    <xf numFmtId="4" fontId="6" fillId="0" borderId="9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4" fontId="8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/>
    <xf numFmtId="4" fontId="8" fillId="0" borderId="1" xfId="0" applyNumberFormat="1" applyFont="1" applyBorder="1" applyAlignment="1"/>
    <xf numFmtId="49" fontId="9" fillId="0" borderId="1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0" fillId="2" borderId="0" xfId="0" applyFont="1" applyFill="1" applyBorder="1"/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17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11" fillId="0" borderId="0" xfId="0" applyFont="1" applyFill="1" applyBorder="1"/>
    <xf numFmtId="0" fontId="5" fillId="0" borderId="13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top"/>
    </xf>
    <xf numFmtId="0" fontId="4" fillId="0" borderId="1" xfId="0" applyFont="1" applyFill="1" applyBorder="1" applyAlignment="1"/>
    <xf numFmtId="2" fontId="5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wrapText="1"/>
    </xf>
    <xf numFmtId="2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2" fontId="10" fillId="0" borderId="0" xfId="0" applyNumberFormat="1" applyFont="1" applyFill="1" applyBorder="1"/>
    <xf numFmtId="2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12" fillId="0" borderId="0" xfId="0" applyFont="1" applyBorder="1" applyAlignment="1">
      <alignment horizontal="center"/>
    </xf>
    <xf numFmtId="0" fontId="14" fillId="0" borderId="0" xfId="0" applyFont="1" applyBorder="1" applyAlignment="1"/>
    <xf numFmtId="0" fontId="11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5" fillId="0" borderId="15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wrapText="1"/>
    </xf>
    <xf numFmtId="2" fontId="11" fillId="0" borderId="1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left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vertical="center" wrapText="1"/>
    </xf>
    <xf numFmtId="4" fontId="6" fillId="0" borderId="12" xfId="0" applyNumberFormat="1" applyFont="1" applyBorder="1" applyAlignment="1">
      <alignment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4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tabSelected="1" view="pageBreakPreview" zoomScale="110" zoomScaleSheetLayoutView="110" workbookViewId="0">
      <selection activeCell="L124" sqref="L124"/>
    </sheetView>
  </sheetViews>
  <sheetFormatPr defaultRowHeight="15" x14ac:dyDescent="0.25"/>
  <cols>
    <col min="1" max="1" width="5.7109375" style="83" customWidth="1"/>
    <col min="2" max="2" width="17.140625" style="84" customWidth="1"/>
    <col min="3" max="3" width="12.42578125" style="83" customWidth="1"/>
    <col min="4" max="4" width="7.42578125" style="83" customWidth="1"/>
    <col min="5" max="5" width="9.5703125" style="83" customWidth="1"/>
    <col min="6" max="6" width="9.7109375" style="83" customWidth="1"/>
    <col min="7" max="7" width="6.5703125" style="83" customWidth="1"/>
    <col min="8" max="8" width="11" style="83" customWidth="1"/>
    <col min="9" max="9" width="10.140625" style="83" customWidth="1"/>
    <col min="10" max="10" width="7.85546875" style="83" customWidth="1"/>
    <col min="11" max="11" width="7.42578125" style="83" customWidth="1"/>
    <col min="12" max="12" width="13.7109375" style="111" customWidth="1"/>
    <col min="13" max="13" width="14" style="112" customWidth="1"/>
    <col min="14" max="14" width="14" style="83" hidden="1" customWidth="1"/>
    <col min="15" max="16" width="0" style="83" hidden="1" customWidth="1"/>
    <col min="17" max="16384" width="9.140625" style="83"/>
  </cols>
  <sheetData>
    <row r="1" spans="1:16" ht="36" customHeight="1" x14ac:dyDescent="0.25">
      <c r="L1" s="132" t="s">
        <v>317</v>
      </c>
      <c r="M1" s="132"/>
    </row>
    <row r="2" spans="1:16" ht="26.25" customHeight="1" x14ac:dyDescent="0.25">
      <c r="L2" s="132" t="s">
        <v>318</v>
      </c>
      <c r="M2" s="132"/>
    </row>
    <row r="3" spans="1:16" ht="15.75" x14ac:dyDescent="0.25">
      <c r="A3" s="139" t="s">
        <v>315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15"/>
    </row>
    <row r="4" spans="1:16" ht="22.5" customHeight="1" x14ac:dyDescent="0.25">
      <c r="A4" s="139" t="s">
        <v>316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15"/>
    </row>
    <row r="5" spans="1:16" ht="22.5" customHeight="1" thickBot="1" x14ac:dyDescent="0.3">
      <c r="A5" s="113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</row>
    <row r="6" spans="1:16" ht="42" customHeight="1" x14ac:dyDescent="0.25">
      <c r="A6" s="133" t="s">
        <v>0</v>
      </c>
      <c r="B6" s="135" t="s">
        <v>1</v>
      </c>
      <c r="C6" s="135" t="s">
        <v>2</v>
      </c>
      <c r="D6" s="135" t="s">
        <v>224</v>
      </c>
      <c r="E6" s="137" t="s">
        <v>211</v>
      </c>
      <c r="F6" s="126" t="s">
        <v>212</v>
      </c>
      <c r="G6" s="85" t="s">
        <v>307</v>
      </c>
      <c r="H6" s="126" t="s">
        <v>213</v>
      </c>
      <c r="I6" s="126" t="s">
        <v>214</v>
      </c>
      <c r="J6" s="126" t="s">
        <v>215</v>
      </c>
      <c r="K6" s="126" t="s">
        <v>219</v>
      </c>
      <c r="L6" s="128" t="s">
        <v>216</v>
      </c>
      <c r="M6" s="130" t="s">
        <v>223</v>
      </c>
      <c r="N6" s="125" t="s">
        <v>3</v>
      </c>
    </row>
    <row r="7" spans="1:16" ht="15.75" customHeight="1" x14ac:dyDescent="0.25">
      <c r="A7" s="134"/>
      <c r="B7" s="136"/>
      <c r="C7" s="136"/>
      <c r="D7" s="136"/>
      <c r="E7" s="138"/>
      <c r="F7" s="127"/>
      <c r="G7" s="86"/>
      <c r="H7" s="127"/>
      <c r="I7" s="127"/>
      <c r="J7" s="127"/>
      <c r="K7" s="127"/>
      <c r="L7" s="129"/>
      <c r="M7" s="131"/>
      <c r="N7" s="125"/>
    </row>
    <row r="8" spans="1:16" s="91" customFormat="1" ht="16.5" customHeight="1" thickBot="1" x14ac:dyDescent="0.3">
      <c r="A8" s="87">
        <v>1</v>
      </c>
      <c r="B8" s="88">
        <v>2</v>
      </c>
      <c r="C8" s="89">
        <v>3</v>
      </c>
      <c r="D8" s="89">
        <v>4</v>
      </c>
      <c r="E8" s="88">
        <v>5</v>
      </c>
      <c r="F8" s="88">
        <v>6</v>
      </c>
      <c r="G8" s="88"/>
      <c r="H8" s="89">
        <v>7</v>
      </c>
      <c r="I8" s="89">
        <v>8</v>
      </c>
      <c r="J8" s="88">
        <v>9</v>
      </c>
      <c r="K8" s="88">
        <v>10</v>
      </c>
      <c r="L8" s="89">
        <v>11</v>
      </c>
      <c r="M8" s="90">
        <v>12</v>
      </c>
      <c r="N8" s="89">
        <v>13</v>
      </c>
    </row>
    <row r="9" spans="1:16" s="91" customFormat="1" ht="16.5" customHeight="1" x14ac:dyDescent="0.25">
      <c r="A9" s="118" t="s">
        <v>282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92"/>
    </row>
    <row r="10" spans="1:16" ht="16.5" customHeight="1" x14ac:dyDescent="0.25">
      <c r="A10" s="93">
        <v>1</v>
      </c>
      <c r="B10" s="94" t="s">
        <v>4</v>
      </c>
      <c r="C10" s="93" t="s">
        <v>5</v>
      </c>
      <c r="D10" s="93">
        <v>1993</v>
      </c>
      <c r="E10" s="93">
        <v>2926</v>
      </c>
      <c r="F10" s="93">
        <v>1</v>
      </c>
      <c r="G10" s="93"/>
      <c r="H10" s="93">
        <v>1.1000000000000001</v>
      </c>
      <c r="I10" s="93">
        <v>0.5</v>
      </c>
      <c r="J10" s="93">
        <v>1.8</v>
      </c>
      <c r="K10" s="93">
        <v>1</v>
      </c>
      <c r="L10" s="95">
        <f t="shared" ref="L10:L35" si="0">E10*F10*H10*I10*J10*K10</f>
        <v>2896.7400000000002</v>
      </c>
      <c r="M10" s="93" t="s">
        <v>308</v>
      </c>
      <c r="N10" s="96">
        <v>2821.5</v>
      </c>
      <c r="O10" s="83" t="s">
        <v>269</v>
      </c>
      <c r="P10" s="83">
        <v>1</v>
      </c>
    </row>
    <row r="11" spans="1:16" ht="16.5" customHeight="1" x14ac:dyDescent="0.25">
      <c r="A11" s="82">
        <v>2</v>
      </c>
      <c r="B11" s="94" t="s">
        <v>4</v>
      </c>
      <c r="C11" s="93" t="s">
        <v>6</v>
      </c>
      <c r="D11" s="93">
        <v>1995</v>
      </c>
      <c r="E11" s="93">
        <v>2926</v>
      </c>
      <c r="F11" s="93">
        <v>1</v>
      </c>
      <c r="G11" s="93"/>
      <c r="H11" s="93">
        <v>1.1000000000000001</v>
      </c>
      <c r="I11" s="93">
        <v>0.5</v>
      </c>
      <c r="J11" s="93">
        <v>1.8</v>
      </c>
      <c r="K11" s="93">
        <v>1</v>
      </c>
      <c r="L11" s="95">
        <f t="shared" si="0"/>
        <v>2896.7400000000002</v>
      </c>
      <c r="M11" s="93" t="s">
        <v>308</v>
      </c>
      <c r="N11" s="97">
        <v>2821.5</v>
      </c>
      <c r="O11" s="83" t="s">
        <v>269</v>
      </c>
      <c r="P11" s="83">
        <v>2</v>
      </c>
    </row>
    <row r="12" spans="1:16" x14ac:dyDescent="0.25">
      <c r="A12" s="93">
        <v>3</v>
      </c>
      <c r="B12" s="98" t="s">
        <v>7</v>
      </c>
      <c r="C12" s="82" t="s">
        <v>8</v>
      </c>
      <c r="D12" s="82">
        <v>2004</v>
      </c>
      <c r="E12" s="93">
        <v>2926</v>
      </c>
      <c r="F12" s="93">
        <v>1</v>
      </c>
      <c r="G12" s="93"/>
      <c r="H12" s="93">
        <v>1.1000000000000001</v>
      </c>
      <c r="I12" s="93">
        <v>0.5</v>
      </c>
      <c r="J12" s="93">
        <v>1.8</v>
      </c>
      <c r="K12" s="93">
        <v>1</v>
      </c>
      <c r="L12" s="95">
        <f t="shared" si="0"/>
        <v>2896.7400000000002</v>
      </c>
      <c r="M12" s="93" t="s">
        <v>308</v>
      </c>
      <c r="N12" s="99">
        <v>2821.5</v>
      </c>
      <c r="O12" s="83" t="s">
        <v>267</v>
      </c>
      <c r="P12" s="83">
        <v>3</v>
      </c>
    </row>
    <row r="13" spans="1:16" x14ac:dyDescent="0.25">
      <c r="A13" s="93">
        <v>4</v>
      </c>
      <c r="B13" s="98" t="s">
        <v>9</v>
      </c>
      <c r="C13" s="82" t="s">
        <v>10</v>
      </c>
      <c r="D13" s="82">
        <v>1996</v>
      </c>
      <c r="E13" s="93">
        <v>2926</v>
      </c>
      <c r="F13" s="93">
        <v>1</v>
      </c>
      <c r="G13" s="93"/>
      <c r="H13" s="93">
        <v>1.1000000000000001</v>
      </c>
      <c r="I13" s="93">
        <v>0.5</v>
      </c>
      <c r="J13" s="93">
        <v>1.8</v>
      </c>
      <c r="K13" s="93">
        <v>1</v>
      </c>
      <c r="L13" s="95">
        <f t="shared" si="0"/>
        <v>2896.7400000000002</v>
      </c>
      <c r="M13" s="93" t="s">
        <v>308</v>
      </c>
      <c r="N13" s="99">
        <v>2821.5</v>
      </c>
      <c r="O13" s="83" t="s">
        <v>271</v>
      </c>
      <c r="P13" s="83">
        <v>4</v>
      </c>
    </row>
    <row r="14" spans="1:16" x14ac:dyDescent="0.25">
      <c r="A14" s="82">
        <v>5</v>
      </c>
      <c r="B14" s="98" t="s">
        <v>4</v>
      </c>
      <c r="C14" s="82" t="s">
        <v>11</v>
      </c>
      <c r="D14" s="82">
        <v>2000</v>
      </c>
      <c r="E14" s="93">
        <v>2926</v>
      </c>
      <c r="F14" s="93">
        <v>1</v>
      </c>
      <c r="G14" s="93"/>
      <c r="H14" s="93">
        <v>1.1000000000000001</v>
      </c>
      <c r="I14" s="93">
        <v>0.5</v>
      </c>
      <c r="J14" s="93">
        <v>1.8</v>
      </c>
      <c r="K14" s="93">
        <v>1</v>
      </c>
      <c r="L14" s="95">
        <f t="shared" si="0"/>
        <v>2896.7400000000002</v>
      </c>
      <c r="M14" s="93" t="s">
        <v>308</v>
      </c>
      <c r="N14" s="99">
        <v>2821.5</v>
      </c>
      <c r="O14" s="83" t="s">
        <v>277</v>
      </c>
      <c r="P14" s="83">
        <v>5</v>
      </c>
    </row>
    <row r="15" spans="1:16" x14ac:dyDescent="0.25">
      <c r="A15" s="93">
        <v>6</v>
      </c>
      <c r="B15" s="98" t="s">
        <v>12</v>
      </c>
      <c r="C15" s="82" t="s">
        <v>13</v>
      </c>
      <c r="D15" s="82">
        <v>2000</v>
      </c>
      <c r="E15" s="93">
        <v>2926</v>
      </c>
      <c r="F15" s="93">
        <v>1</v>
      </c>
      <c r="G15" s="93"/>
      <c r="H15" s="93">
        <v>1.1000000000000001</v>
      </c>
      <c r="I15" s="93">
        <v>0.5</v>
      </c>
      <c r="J15" s="93">
        <v>1.8</v>
      </c>
      <c r="K15" s="93">
        <v>1</v>
      </c>
      <c r="L15" s="95">
        <f t="shared" si="0"/>
        <v>2896.7400000000002</v>
      </c>
      <c r="M15" s="93" t="s">
        <v>308</v>
      </c>
      <c r="N15" s="99">
        <v>2821.5</v>
      </c>
      <c r="O15" s="83" t="s">
        <v>268</v>
      </c>
      <c r="P15" s="83">
        <v>6</v>
      </c>
    </row>
    <row r="16" spans="1:16" x14ac:dyDescent="0.25">
      <c r="A16" s="93">
        <v>7</v>
      </c>
      <c r="B16" s="98" t="s">
        <v>4</v>
      </c>
      <c r="C16" s="82" t="s">
        <v>14</v>
      </c>
      <c r="D16" s="82">
        <v>1994</v>
      </c>
      <c r="E16" s="93">
        <v>2926</v>
      </c>
      <c r="F16" s="93">
        <v>1</v>
      </c>
      <c r="G16" s="93"/>
      <c r="H16" s="93">
        <v>1.1000000000000001</v>
      </c>
      <c r="I16" s="93">
        <v>0.5</v>
      </c>
      <c r="J16" s="93">
        <v>1.8</v>
      </c>
      <c r="K16" s="93">
        <v>1</v>
      </c>
      <c r="L16" s="95">
        <f t="shared" si="0"/>
        <v>2896.7400000000002</v>
      </c>
      <c r="M16" s="93" t="s">
        <v>308</v>
      </c>
      <c r="N16" s="99">
        <v>2821.5</v>
      </c>
      <c r="O16" s="83" t="s">
        <v>268</v>
      </c>
      <c r="P16" s="83">
        <v>7</v>
      </c>
    </row>
    <row r="17" spans="1:16" x14ac:dyDescent="0.25">
      <c r="A17" s="82">
        <v>8</v>
      </c>
      <c r="B17" s="98" t="s">
        <v>15</v>
      </c>
      <c r="C17" s="82" t="s">
        <v>16</v>
      </c>
      <c r="D17" s="82">
        <v>2004</v>
      </c>
      <c r="E17" s="93">
        <v>2926</v>
      </c>
      <c r="F17" s="93">
        <v>1</v>
      </c>
      <c r="G17" s="93"/>
      <c r="H17" s="93">
        <v>1.1000000000000001</v>
      </c>
      <c r="I17" s="93">
        <v>0.5</v>
      </c>
      <c r="J17" s="93">
        <v>1.8</v>
      </c>
      <c r="K17" s="93">
        <v>1</v>
      </c>
      <c r="L17" s="95">
        <f t="shared" si="0"/>
        <v>2896.7400000000002</v>
      </c>
      <c r="M17" s="93" t="s">
        <v>308</v>
      </c>
      <c r="N17" s="99">
        <v>2821.5</v>
      </c>
      <c r="O17" s="83" t="s">
        <v>268</v>
      </c>
      <c r="P17" s="83">
        <v>8</v>
      </c>
    </row>
    <row r="18" spans="1:16" x14ac:dyDescent="0.25">
      <c r="A18" s="93">
        <v>9</v>
      </c>
      <c r="B18" s="98" t="s">
        <v>4</v>
      </c>
      <c r="C18" s="82" t="s">
        <v>19</v>
      </c>
      <c r="D18" s="82">
        <v>1995</v>
      </c>
      <c r="E18" s="93">
        <v>2926</v>
      </c>
      <c r="F18" s="93">
        <v>1</v>
      </c>
      <c r="G18" s="93"/>
      <c r="H18" s="93">
        <v>1.1000000000000001</v>
      </c>
      <c r="I18" s="93">
        <v>0.5</v>
      </c>
      <c r="J18" s="93">
        <v>1.8</v>
      </c>
      <c r="K18" s="93">
        <v>1</v>
      </c>
      <c r="L18" s="95">
        <f t="shared" si="0"/>
        <v>2896.7400000000002</v>
      </c>
      <c r="M18" s="93" t="s">
        <v>308</v>
      </c>
      <c r="N18" s="99">
        <v>2821.5</v>
      </c>
      <c r="O18" s="83" t="s">
        <v>268</v>
      </c>
      <c r="P18" s="83">
        <v>10</v>
      </c>
    </row>
    <row r="19" spans="1:16" x14ac:dyDescent="0.25">
      <c r="A19" s="93">
        <v>10</v>
      </c>
      <c r="B19" s="98" t="s">
        <v>21</v>
      </c>
      <c r="C19" s="82" t="s">
        <v>22</v>
      </c>
      <c r="D19" s="82">
        <v>2004</v>
      </c>
      <c r="E19" s="93">
        <v>2926</v>
      </c>
      <c r="F19" s="93">
        <v>1</v>
      </c>
      <c r="G19" s="93"/>
      <c r="H19" s="93">
        <v>1.1000000000000001</v>
      </c>
      <c r="I19" s="93">
        <v>0.5</v>
      </c>
      <c r="J19" s="93">
        <v>1.8</v>
      </c>
      <c r="K19" s="93">
        <v>1</v>
      </c>
      <c r="L19" s="95">
        <f t="shared" si="0"/>
        <v>2896.7400000000002</v>
      </c>
      <c r="M19" s="93" t="s">
        <v>308</v>
      </c>
      <c r="N19" s="99">
        <v>2821.5</v>
      </c>
      <c r="O19" s="83" t="s">
        <v>267</v>
      </c>
      <c r="P19" s="83">
        <v>11</v>
      </c>
    </row>
    <row r="20" spans="1:16" x14ac:dyDescent="0.25">
      <c r="A20" s="82">
        <v>11</v>
      </c>
      <c r="B20" s="98" t="s">
        <v>29</v>
      </c>
      <c r="C20" s="82" t="s">
        <v>30</v>
      </c>
      <c r="D20" s="82">
        <v>2005</v>
      </c>
      <c r="E20" s="93">
        <v>2926</v>
      </c>
      <c r="F20" s="93">
        <v>1</v>
      </c>
      <c r="G20" s="93"/>
      <c r="H20" s="93">
        <v>1.1000000000000001</v>
      </c>
      <c r="I20" s="93">
        <v>0.5</v>
      </c>
      <c r="J20" s="93">
        <v>1.8</v>
      </c>
      <c r="K20" s="93">
        <v>1</v>
      </c>
      <c r="L20" s="95">
        <f t="shared" si="0"/>
        <v>2896.7400000000002</v>
      </c>
      <c r="M20" s="93" t="s">
        <v>308</v>
      </c>
      <c r="N20" s="99">
        <v>2821.5</v>
      </c>
      <c r="O20" s="83" t="s">
        <v>269</v>
      </c>
      <c r="P20" s="83">
        <v>15</v>
      </c>
    </row>
    <row r="21" spans="1:16" x14ac:dyDescent="0.25">
      <c r="A21" s="93">
        <v>12</v>
      </c>
      <c r="B21" s="98" t="s">
        <v>31</v>
      </c>
      <c r="C21" s="82" t="s">
        <v>32</v>
      </c>
      <c r="D21" s="82">
        <v>2000</v>
      </c>
      <c r="E21" s="93">
        <v>2926</v>
      </c>
      <c r="F21" s="93">
        <v>1</v>
      </c>
      <c r="G21" s="93"/>
      <c r="H21" s="93">
        <v>1.1000000000000001</v>
      </c>
      <c r="I21" s="93">
        <v>0.5</v>
      </c>
      <c r="J21" s="93">
        <v>1.8</v>
      </c>
      <c r="K21" s="93">
        <v>1</v>
      </c>
      <c r="L21" s="95">
        <f t="shared" si="0"/>
        <v>2896.7400000000002</v>
      </c>
      <c r="M21" s="93" t="s">
        <v>308</v>
      </c>
      <c r="N21" s="99">
        <v>2821.5</v>
      </c>
      <c r="O21" s="83" t="s">
        <v>270</v>
      </c>
      <c r="P21" s="83">
        <v>16</v>
      </c>
    </row>
    <row r="22" spans="1:16" x14ac:dyDescent="0.25">
      <c r="A22" s="93">
        <v>13</v>
      </c>
      <c r="B22" s="98" t="s">
        <v>33</v>
      </c>
      <c r="C22" s="82" t="s">
        <v>34</v>
      </c>
      <c r="D22" s="82">
        <v>2007</v>
      </c>
      <c r="E22" s="93">
        <v>2926</v>
      </c>
      <c r="F22" s="93">
        <v>1</v>
      </c>
      <c r="G22" s="93"/>
      <c r="H22" s="93">
        <v>1.1000000000000001</v>
      </c>
      <c r="I22" s="93">
        <v>0.65</v>
      </c>
      <c r="J22" s="93">
        <v>1.8</v>
      </c>
      <c r="K22" s="93">
        <v>1</v>
      </c>
      <c r="L22" s="95">
        <f t="shared" si="0"/>
        <v>3765.7620000000002</v>
      </c>
      <c r="M22" s="93" t="s">
        <v>308</v>
      </c>
      <c r="N22" s="99">
        <v>2821.5</v>
      </c>
      <c r="O22" s="83" t="s">
        <v>272</v>
      </c>
      <c r="P22" s="83">
        <v>17</v>
      </c>
    </row>
    <row r="23" spans="1:16" x14ac:dyDescent="0.25">
      <c r="A23" s="82">
        <v>14</v>
      </c>
      <c r="B23" s="98" t="s">
        <v>29</v>
      </c>
      <c r="C23" s="82" t="s">
        <v>35</v>
      </c>
      <c r="D23" s="82">
        <v>2002</v>
      </c>
      <c r="E23" s="93">
        <v>2926</v>
      </c>
      <c r="F23" s="93">
        <v>1</v>
      </c>
      <c r="G23" s="93"/>
      <c r="H23" s="93">
        <v>1.1000000000000001</v>
      </c>
      <c r="I23" s="93">
        <v>0.5</v>
      </c>
      <c r="J23" s="93">
        <v>1.8</v>
      </c>
      <c r="K23" s="93">
        <v>1</v>
      </c>
      <c r="L23" s="95">
        <f t="shared" si="0"/>
        <v>2896.7400000000002</v>
      </c>
      <c r="M23" s="93" t="s">
        <v>308</v>
      </c>
      <c r="N23" s="99">
        <v>2821.5</v>
      </c>
      <c r="O23" s="83" t="s">
        <v>266</v>
      </c>
      <c r="P23" s="83">
        <v>18</v>
      </c>
    </row>
    <row r="24" spans="1:16" x14ac:dyDescent="0.25">
      <c r="A24" s="93">
        <v>15</v>
      </c>
      <c r="B24" s="98" t="s">
        <v>20</v>
      </c>
      <c r="C24" s="82" t="s">
        <v>36</v>
      </c>
      <c r="D24" s="82">
        <v>1982</v>
      </c>
      <c r="E24" s="93">
        <v>2926</v>
      </c>
      <c r="F24" s="93">
        <v>1</v>
      </c>
      <c r="G24" s="93"/>
      <c r="H24" s="93">
        <v>1.1000000000000001</v>
      </c>
      <c r="I24" s="93">
        <v>0.5</v>
      </c>
      <c r="J24" s="93">
        <v>1.8</v>
      </c>
      <c r="K24" s="93">
        <v>1</v>
      </c>
      <c r="L24" s="95">
        <f t="shared" si="0"/>
        <v>2896.7400000000002</v>
      </c>
      <c r="M24" s="93" t="s">
        <v>308</v>
      </c>
      <c r="N24" s="99">
        <v>2821.5</v>
      </c>
      <c r="O24" s="83" t="s">
        <v>269</v>
      </c>
      <c r="P24" s="83">
        <v>19</v>
      </c>
    </row>
    <row r="25" spans="1:16" x14ac:dyDescent="0.25">
      <c r="A25" s="93">
        <v>16</v>
      </c>
      <c r="B25" s="98" t="s">
        <v>37</v>
      </c>
      <c r="C25" s="82" t="s">
        <v>38</v>
      </c>
      <c r="D25" s="82">
        <v>2000</v>
      </c>
      <c r="E25" s="93">
        <v>2926</v>
      </c>
      <c r="F25" s="93">
        <v>1</v>
      </c>
      <c r="G25" s="93"/>
      <c r="H25" s="93">
        <v>1.1000000000000001</v>
      </c>
      <c r="I25" s="93">
        <v>0.5</v>
      </c>
      <c r="J25" s="93">
        <v>1.8</v>
      </c>
      <c r="K25" s="93">
        <v>1</v>
      </c>
      <c r="L25" s="95">
        <f t="shared" si="0"/>
        <v>2896.7400000000002</v>
      </c>
      <c r="M25" s="81">
        <v>42125</v>
      </c>
      <c r="N25" s="99">
        <v>2821.5</v>
      </c>
      <c r="O25" s="83" t="s">
        <v>267</v>
      </c>
    </row>
    <row r="26" spans="1:16" x14ac:dyDescent="0.25">
      <c r="A26" s="82">
        <v>17</v>
      </c>
      <c r="B26" s="98" t="s">
        <v>27</v>
      </c>
      <c r="C26" s="82" t="s">
        <v>39</v>
      </c>
      <c r="D26" s="82">
        <v>2006</v>
      </c>
      <c r="E26" s="93">
        <v>2926</v>
      </c>
      <c r="F26" s="93">
        <v>1</v>
      </c>
      <c r="G26" s="93"/>
      <c r="H26" s="93">
        <v>1.1000000000000001</v>
      </c>
      <c r="I26" s="93">
        <v>0.6</v>
      </c>
      <c r="J26" s="93">
        <v>1.8</v>
      </c>
      <c r="K26" s="93">
        <v>1</v>
      </c>
      <c r="L26" s="95">
        <f t="shared" si="0"/>
        <v>3476.0880000000002</v>
      </c>
      <c r="M26" s="82" t="s">
        <v>309</v>
      </c>
      <c r="N26" s="99">
        <v>2821.5</v>
      </c>
      <c r="O26" s="83" t="s">
        <v>268</v>
      </c>
    </row>
    <row r="27" spans="1:16" x14ac:dyDescent="0.25">
      <c r="A27" s="93">
        <v>18</v>
      </c>
      <c r="B27" s="98" t="s">
        <v>33</v>
      </c>
      <c r="C27" s="82" t="s">
        <v>40</v>
      </c>
      <c r="D27" s="82">
        <v>2007</v>
      </c>
      <c r="E27" s="93">
        <v>2926</v>
      </c>
      <c r="F27" s="93">
        <v>1</v>
      </c>
      <c r="G27" s="93"/>
      <c r="H27" s="93">
        <v>1.1000000000000001</v>
      </c>
      <c r="I27" s="93">
        <v>0.65</v>
      </c>
      <c r="J27" s="93">
        <v>1.8</v>
      </c>
      <c r="K27" s="93">
        <v>1</v>
      </c>
      <c r="L27" s="95">
        <f t="shared" si="0"/>
        <v>3765.7620000000002</v>
      </c>
      <c r="M27" s="82" t="s">
        <v>309</v>
      </c>
      <c r="N27" s="99">
        <v>2821.5</v>
      </c>
      <c r="O27" s="83" t="s">
        <v>267</v>
      </c>
    </row>
    <row r="28" spans="1:16" x14ac:dyDescent="0.25">
      <c r="A28" s="93">
        <v>19</v>
      </c>
      <c r="B28" s="98" t="s">
        <v>41</v>
      </c>
      <c r="C28" s="82" t="s">
        <v>42</v>
      </c>
      <c r="D28" s="82">
        <v>2007</v>
      </c>
      <c r="E28" s="93">
        <v>2926</v>
      </c>
      <c r="F28" s="93">
        <v>1</v>
      </c>
      <c r="G28" s="93"/>
      <c r="H28" s="93">
        <v>1.1000000000000001</v>
      </c>
      <c r="I28" s="93">
        <v>0.65</v>
      </c>
      <c r="J28" s="93">
        <v>1.8</v>
      </c>
      <c r="K28" s="93">
        <v>1</v>
      </c>
      <c r="L28" s="95">
        <f t="shared" si="0"/>
        <v>3765.7620000000002</v>
      </c>
      <c r="M28" s="82" t="s">
        <v>309</v>
      </c>
      <c r="N28" s="99">
        <v>2821.5</v>
      </c>
      <c r="O28" s="83" t="s">
        <v>277</v>
      </c>
    </row>
    <row r="29" spans="1:16" x14ac:dyDescent="0.25">
      <c r="A29" s="82">
        <v>20</v>
      </c>
      <c r="B29" s="98" t="s">
        <v>43</v>
      </c>
      <c r="C29" s="82" t="s">
        <v>44</v>
      </c>
      <c r="D29" s="82">
        <v>2006</v>
      </c>
      <c r="E29" s="93">
        <v>2926</v>
      </c>
      <c r="F29" s="93">
        <v>1</v>
      </c>
      <c r="G29" s="93"/>
      <c r="H29" s="93">
        <v>1.1000000000000001</v>
      </c>
      <c r="I29" s="93">
        <v>0.6</v>
      </c>
      <c r="J29" s="93">
        <v>1.8</v>
      </c>
      <c r="K29" s="93">
        <v>1</v>
      </c>
      <c r="L29" s="95">
        <f t="shared" si="0"/>
        <v>3476.0880000000002</v>
      </c>
      <c r="M29" s="82" t="s">
        <v>309</v>
      </c>
      <c r="N29" s="99">
        <v>2821.5</v>
      </c>
      <c r="O29" s="83" t="s">
        <v>275</v>
      </c>
    </row>
    <row r="30" spans="1:16" x14ac:dyDescent="0.25">
      <c r="A30" s="93">
        <v>21</v>
      </c>
      <c r="B30" s="98" t="s">
        <v>41</v>
      </c>
      <c r="C30" s="82" t="s">
        <v>45</v>
      </c>
      <c r="D30" s="82">
        <v>2007</v>
      </c>
      <c r="E30" s="93">
        <v>2926</v>
      </c>
      <c r="F30" s="93">
        <v>1</v>
      </c>
      <c r="G30" s="93"/>
      <c r="H30" s="93">
        <v>1.1000000000000001</v>
      </c>
      <c r="I30" s="93">
        <v>0.65</v>
      </c>
      <c r="J30" s="93">
        <v>1.8</v>
      </c>
      <c r="K30" s="93">
        <v>1</v>
      </c>
      <c r="L30" s="95">
        <f t="shared" si="0"/>
        <v>3765.7620000000002</v>
      </c>
      <c r="M30" s="82" t="s">
        <v>309</v>
      </c>
      <c r="N30" s="99">
        <v>2821.5</v>
      </c>
      <c r="O30" s="83" t="s">
        <v>277</v>
      </c>
    </row>
    <row r="31" spans="1:16" x14ac:dyDescent="0.25">
      <c r="A31" s="93">
        <v>22</v>
      </c>
      <c r="B31" s="98" t="s">
        <v>46</v>
      </c>
      <c r="C31" s="82" t="s">
        <v>47</v>
      </c>
      <c r="D31" s="82">
        <v>2006</v>
      </c>
      <c r="E31" s="93">
        <v>2926</v>
      </c>
      <c r="F31" s="93">
        <v>1</v>
      </c>
      <c r="G31" s="93"/>
      <c r="H31" s="93">
        <v>1.1000000000000001</v>
      </c>
      <c r="I31" s="93">
        <v>0.6</v>
      </c>
      <c r="J31" s="93">
        <v>1.8</v>
      </c>
      <c r="K31" s="93">
        <v>1</v>
      </c>
      <c r="L31" s="95">
        <f t="shared" si="0"/>
        <v>3476.0880000000002</v>
      </c>
      <c r="M31" s="82" t="s">
        <v>309</v>
      </c>
      <c r="N31" s="99">
        <v>2821.5</v>
      </c>
      <c r="O31" s="83" t="s">
        <v>269</v>
      </c>
    </row>
    <row r="32" spans="1:16" x14ac:dyDescent="0.25">
      <c r="A32" s="82">
        <v>23</v>
      </c>
      <c r="B32" s="98" t="s">
        <v>52</v>
      </c>
      <c r="C32" s="100" t="s">
        <v>53</v>
      </c>
      <c r="D32" s="100">
        <v>1995</v>
      </c>
      <c r="E32" s="93">
        <v>2926</v>
      </c>
      <c r="F32" s="93">
        <v>1</v>
      </c>
      <c r="G32" s="93"/>
      <c r="H32" s="93">
        <v>1.2</v>
      </c>
      <c r="I32" s="93">
        <v>0.5</v>
      </c>
      <c r="J32" s="93">
        <v>1.8</v>
      </c>
      <c r="K32" s="93">
        <v>1</v>
      </c>
      <c r="L32" s="95">
        <f t="shared" si="0"/>
        <v>3160.08</v>
      </c>
      <c r="M32" s="93" t="s">
        <v>308</v>
      </c>
      <c r="N32" s="99" t="s">
        <v>51</v>
      </c>
      <c r="O32" s="83" t="s">
        <v>270</v>
      </c>
      <c r="P32" s="83">
        <v>21</v>
      </c>
    </row>
    <row r="33" spans="1:16" x14ac:dyDescent="0.25">
      <c r="A33" s="93">
        <v>24</v>
      </c>
      <c r="B33" s="98" t="s">
        <v>217</v>
      </c>
      <c r="C33" s="100" t="s">
        <v>259</v>
      </c>
      <c r="D33" s="100">
        <v>2011</v>
      </c>
      <c r="E33" s="93">
        <v>2926</v>
      </c>
      <c r="F33" s="93">
        <v>1</v>
      </c>
      <c r="G33" s="93"/>
      <c r="H33" s="93">
        <v>1.2</v>
      </c>
      <c r="I33" s="93">
        <v>0.85</v>
      </c>
      <c r="J33" s="93">
        <v>1.8</v>
      </c>
      <c r="K33" s="93">
        <v>1</v>
      </c>
      <c r="L33" s="95">
        <f t="shared" si="0"/>
        <v>5372.1360000000004</v>
      </c>
      <c r="M33" s="93" t="s">
        <v>308</v>
      </c>
      <c r="N33" s="99"/>
      <c r="O33" s="83" t="s">
        <v>269</v>
      </c>
    </row>
    <row r="34" spans="1:16" x14ac:dyDescent="0.25">
      <c r="A34" s="93">
        <v>25</v>
      </c>
      <c r="B34" s="98" t="s">
        <v>217</v>
      </c>
      <c r="C34" s="100" t="s">
        <v>260</v>
      </c>
      <c r="D34" s="100">
        <v>2011</v>
      </c>
      <c r="E34" s="93">
        <v>2926</v>
      </c>
      <c r="F34" s="93">
        <v>1</v>
      </c>
      <c r="G34" s="93"/>
      <c r="H34" s="93">
        <v>1.2</v>
      </c>
      <c r="I34" s="93">
        <v>0.85</v>
      </c>
      <c r="J34" s="93">
        <v>1.8</v>
      </c>
      <c r="K34" s="93">
        <v>1</v>
      </c>
      <c r="L34" s="95">
        <f t="shared" si="0"/>
        <v>5372.1360000000004</v>
      </c>
      <c r="M34" s="93" t="s">
        <v>308</v>
      </c>
      <c r="N34" s="99"/>
      <c r="O34" s="83" t="s">
        <v>269</v>
      </c>
    </row>
    <row r="35" spans="1:16" x14ac:dyDescent="0.25">
      <c r="A35" s="82">
        <v>26</v>
      </c>
      <c r="B35" s="98" t="s">
        <v>261</v>
      </c>
      <c r="C35" s="100" t="s">
        <v>256</v>
      </c>
      <c r="D35" s="100">
        <v>2011</v>
      </c>
      <c r="E35" s="93">
        <v>2926</v>
      </c>
      <c r="F35" s="93">
        <v>1</v>
      </c>
      <c r="G35" s="93"/>
      <c r="H35" s="93">
        <v>1.2</v>
      </c>
      <c r="I35" s="93">
        <v>0.85</v>
      </c>
      <c r="J35" s="93">
        <v>1.8</v>
      </c>
      <c r="K35" s="93">
        <v>1</v>
      </c>
      <c r="L35" s="95">
        <f t="shared" si="0"/>
        <v>5372.1360000000004</v>
      </c>
      <c r="M35" s="93" t="s">
        <v>308</v>
      </c>
      <c r="N35" s="99"/>
      <c r="O35" s="83" t="s">
        <v>269</v>
      </c>
    </row>
    <row r="36" spans="1:16" x14ac:dyDescent="0.25">
      <c r="A36" s="93">
        <v>27</v>
      </c>
      <c r="B36" s="98" t="s">
        <v>217</v>
      </c>
      <c r="C36" s="100" t="s">
        <v>218</v>
      </c>
      <c r="D36" s="100">
        <v>2010</v>
      </c>
      <c r="E36" s="93">
        <v>2926</v>
      </c>
      <c r="F36" s="93">
        <v>1</v>
      </c>
      <c r="G36" s="93"/>
      <c r="H36" s="93">
        <v>1.2</v>
      </c>
      <c r="I36" s="93">
        <v>0.8</v>
      </c>
      <c r="J36" s="93">
        <v>1.8</v>
      </c>
      <c r="K36" s="93">
        <v>1</v>
      </c>
      <c r="L36" s="95">
        <f t="shared" ref="L36:L46" si="1">E36*F36*H36*I36*J36*K36</f>
        <v>5056.1280000000006</v>
      </c>
      <c r="M36" s="82" t="s">
        <v>310</v>
      </c>
      <c r="N36" s="99"/>
      <c r="O36" s="83" t="s">
        <v>269</v>
      </c>
    </row>
    <row r="37" spans="1:16" x14ac:dyDescent="0.25">
      <c r="A37" s="123" t="s">
        <v>281</v>
      </c>
      <c r="B37" s="124"/>
      <c r="C37" s="100"/>
      <c r="D37" s="100"/>
      <c r="E37" s="93"/>
      <c r="F37" s="93"/>
      <c r="G37" s="93"/>
      <c r="H37" s="93"/>
      <c r="I37" s="93"/>
      <c r="J37" s="93"/>
      <c r="K37" s="93"/>
      <c r="L37" s="101">
        <f>SUM(L10:L36)</f>
        <v>93275.02800000002</v>
      </c>
      <c r="M37" s="82"/>
      <c r="N37" s="99"/>
    </row>
    <row r="38" spans="1:16" x14ac:dyDescent="0.25">
      <c r="A38" s="119" t="s">
        <v>283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1"/>
      <c r="N38" s="99"/>
    </row>
    <row r="39" spans="1:16" x14ac:dyDescent="0.25">
      <c r="A39" s="93">
        <v>1</v>
      </c>
      <c r="B39" s="98" t="s">
        <v>52</v>
      </c>
      <c r="C39" s="100" t="s">
        <v>54</v>
      </c>
      <c r="D39" s="100">
        <v>2005</v>
      </c>
      <c r="E39" s="93">
        <v>2926</v>
      </c>
      <c r="F39" s="93">
        <v>1</v>
      </c>
      <c r="G39" s="93"/>
      <c r="H39" s="93">
        <v>1.4</v>
      </c>
      <c r="I39" s="93">
        <v>0.55000000000000004</v>
      </c>
      <c r="J39" s="93">
        <v>1.8</v>
      </c>
      <c r="K39" s="93">
        <v>1</v>
      </c>
      <c r="L39" s="95">
        <f t="shared" si="1"/>
        <v>4055.4360000000001</v>
      </c>
      <c r="M39" s="93" t="s">
        <v>308</v>
      </c>
      <c r="N39" s="99">
        <v>3591</v>
      </c>
      <c r="O39" s="83" t="s">
        <v>270</v>
      </c>
      <c r="P39" s="83">
        <v>22</v>
      </c>
    </row>
    <row r="40" spans="1:16" x14ac:dyDescent="0.25">
      <c r="A40" s="82">
        <v>2</v>
      </c>
      <c r="B40" s="98" t="s">
        <v>55</v>
      </c>
      <c r="C40" s="100" t="s">
        <v>56</v>
      </c>
      <c r="D40" s="100">
        <v>2007</v>
      </c>
      <c r="E40" s="93">
        <v>2926</v>
      </c>
      <c r="F40" s="93">
        <v>1</v>
      </c>
      <c r="G40" s="93"/>
      <c r="H40" s="93">
        <v>1.4</v>
      </c>
      <c r="I40" s="93">
        <v>0.65</v>
      </c>
      <c r="J40" s="93">
        <v>1.8</v>
      </c>
      <c r="K40" s="93">
        <v>1</v>
      </c>
      <c r="L40" s="95">
        <f t="shared" si="1"/>
        <v>4792.7879999999996</v>
      </c>
      <c r="M40" s="82" t="s">
        <v>310</v>
      </c>
      <c r="N40" s="99">
        <v>3591</v>
      </c>
      <c r="O40" s="83" t="s">
        <v>270</v>
      </c>
    </row>
    <row r="41" spans="1:16" x14ac:dyDescent="0.25">
      <c r="A41" s="93">
        <v>3</v>
      </c>
      <c r="B41" s="98" t="s">
        <v>55</v>
      </c>
      <c r="C41" s="100" t="s">
        <v>57</v>
      </c>
      <c r="D41" s="100">
        <v>2006</v>
      </c>
      <c r="E41" s="93">
        <v>2926</v>
      </c>
      <c r="F41" s="93">
        <v>1</v>
      </c>
      <c r="G41" s="93"/>
      <c r="H41" s="93">
        <v>1.4</v>
      </c>
      <c r="I41" s="93">
        <v>0.6</v>
      </c>
      <c r="J41" s="93">
        <v>1.8</v>
      </c>
      <c r="K41" s="93">
        <v>1</v>
      </c>
      <c r="L41" s="95">
        <f t="shared" si="1"/>
        <v>4424.1119999999992</v>
      </c>
      <c r="M41" s="82" t="s">
        <v>310</v>
      </c>
      <c r="N41" s="99">
        <v>3591</v>
      </c>
      <c r="O41" s="83" t="s">
        <v>270</v>
      </c>
    </row>
    <row r="42" spans="1:16" x14ac:dyDescent="0.25">
      <c r="A42" s="82">
        <v>4</v>
      </c>
      <c r="B42" s="98" t="s">
        <v>58</v>
      </c>
      <c r="C42" s="100" t="s">
        <v>59</v>
      </c>
      <c r="D42" s="100">
        <v>2007</v>
      </c>
      <c r="E42" s="93">
        <v>2926</v>
      </c>
      <c r="F42" s="93">
        <v>1</v>
      </c>
      <c r="G42" s="93"/>
      <c r="H42" s="93">
        <v>1.4</v>
      </c>
      <c r="I42" s="93">
        <v>0.65</v>
      </c>
      <c r="J42" s="93">
        <v>1.8</v>
      </c>
      <c r="K42" s="93">
        <v>1</v>
      </c>
      <c r="L42" s="95">
        <f t="shared" si="1"/>
        <v>4792.7879999999996</v>
      </c>
      <c r="M42" s="82" t="s">
        <v>309</v>
      </c>
      <c r="N42" s="99">
        <v>3591</v>
      </c>
      <c r="O42" s="83" t="s">
        <v>269</v>
      </c>
    </row>
    <row r="43" spans="1:16" x14ac:dyDescent="0.25">
      <c r="A43" s="93">
        <v>5</v>
      </c>
      <c r="B43" s="98" t="s">
        <v>60</v>
      </c>
      <c r="C43" s="100" t="s">
        <v>61</v>
      </c>
      <c r="D43" s="100">
        <v>2007</v>
      </c>
      <c r="E43" s="93">
        <v>2926</v>
      </c>
      <c r="F43" s="93">
        <v>1</v>
      </c>
      <c r="G43" s="93"/>
      <c r="H43" s="93">
        <v>1.4</v>
      </c>
      <c r="I43" s="93">
        <v>0.65</v>
      </c>
      <c r="J43" s="93">
        <v>1.8</v>
      </c>
      <c r="K43" s="93">
        <v>1</v>
      </c>
      <c r="L43" s="95">
        <f t="shared" si="1"/>
        <v>4792.7879999999996</v>
      </c>
      <c r="M43" s="82" t="s">
        <v>309</v>
      </c>
      <c r="N43" s="99">
        <v>3591</v>
      </c>
      <c r="O43" s="83" t="s">
        <v>269</v>
      </c>
    </row>
    <row r="44" spans="1:16" x14ac:dyDescent="0.25">
      <c r="A44" s="82">
        <v>6</v>
      </c>
      <c r="B44" s="98" t="s">
        <v>264</v>
      </c>
      <c r="C44" s="100" t="s">
        <v>265</v>
      </c>
      <c r="D44" s="100">
        <v>1996</v>
      </c>
      <c r="E44" s="93">
        <v>2926</v>
      </c>
      <c r="F44" s="93">
        <v>1</v>
      </c>
      <c r="G44" s="93"/>
      <c r="H44" s="93">
        <v>1.4</v>
      </c>
      <c r="I44" s="93">
        <v>0.5</v>
      </c>
      <c r="J44" s="93">
        <v>1.8</v>
      </c>
      <c r="K44" s="93">
        <v>1</v>
      </c>
      <c r="L44" s="95">
        <f t="shared" si="1"/>
        <v>3686.7599999999998</v>
      </c>
      <c r="M44" s="93" t="s">
        <v>308</v>
      </c>
      <c r="N44" s="99"/>
      <c r="O44" s="83" t="s">
        <v>270</v>
      </c>
    </row>
    <row r="45" spans="1:16" x14ac:dyDescent="0.25">
      <c r="A45" s="93">
        <v>7</v>
      </c>
      <c r="B45" s="98" t="s">
        <v>255</v>
      </c>
      <c r="C45" s="100" t="s">
        <v>256</v>
      </c>
      <c r="D45" s="100">
        <v>2011</v>
      </c>
      <c r="E45" s="93">
        <v>2926</v>
      </c>
      <c r="F45" s="93">
        <v>1</v>
      </c>
      <c r="G45" s="93"/>
      <c r="H45" s="93">
        <v>1.4</v>
      </c>
      <c r="I45" s="93">
        <v>0.85</v>
      </c>
      <c r="J45" s="93">
        <v>1.8</v>
      </c>
      <c r="K45" s="93">
        <v>1</v>
      </c>
      <c r="L45" s="95">
        <f t="shared" si="1"/>
        <v>6267.4919999999993</v>
      </c>
      <c r="M45" s="93" t="s">
        <v>308</v>
      </c>
      <c r="N45" s="99"/>
      <c r="O45" s="83" t="s">
        <v>269</v>
      </c>
    </row>
    <row r="46" spans="1:16" x14ac:dyDescent="0.25">
      <c r="A46" s="82">
        <v>8</v>
      </c>
      <c r="B46" s="98" t="s">
        <v>257</v>
      </c>
      <c r="C46" s="100" t="s">
        <v>258</v>
      </c>
      <c r="D46" s="100">
        <v>2011</v>
      </c>
      <c r="E46" s="93">
        <v>2926</v>
      </c>
      <c r="F46" s="93">
        <v>1</v>
      </c>
      <c r="G46" s="93"/>
      <c r="H46" s="93">
        <v>1.4</v>
      </c>
      <c r="I46" s="93">
        <v>0.85</v>
      </c>
      <c r="J46" s="93">
        <v>1.8</v>
      </c>
      <c r="K46" s="93">
        <v>1</v>
      </c>
      <c r="L46" s="95">
        <f t="shared" si="1"/>
        <v>6267.4919999999993</v>
      </c>
      <c r="M46" s="93" t="s">
        <v>308</v>
      </c>
      <c r="N46" s="99"/>
      <c r="O46" s="83" t="s">
        <v>270</v>
      </c>
    </row>
    <row r="47" spans="1:16" x14ac:dyDescent="0.25">
      <c r="A47" s="122" t="s">
        <v>281</v>
      </c>
      <c r="B47" s="122"/>
      <c r="C47" s="100"/>
      <c r="D47" s="100"/>
      <c r="E47" s="93"/>
      <c r="F47" s="93"/>
      <c r="G47" s="93"/>
      <c r="H47" s="93"/>
      <c r="I47" s="93"/>
      <c r="J47" s="93"/>
      <c r="K47" s="93"/>
      <c r="L47" s="101">
        <f>SUM(L39:L46)</f>
        <v>39079.655999999995</v>
      </c>
      <c r="M47" s="82"/>
      <c r="N47" s="99"/>
    </row>
    <row r="48" spans="1:16" x14ac:dyDescent="0.25">
      <c r="A48" s="119" t="s">
        <v>284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1"/>
      <c r="N48" s="99"/>
    </row>
    <row r="49" spans="1:16" x14ac:dyDescent="0.25">
      <c r="A49" s="93">
        <v>1</v>
      </c>
      <c r="B49" s="98" t="s">
        <v>17</v>
      </c>
      <c r="C49" s="100" t="s">
        <v>62</v>
      </c>
      <c r="D49" s="100">
        <v>1993</v>
      </c>
      <c r="E49" s="93">
        <v>2495</v>
      </c>
      <c r="F49" s="93">
        <v>1</v>
      </c>
      <c r="G49" s="93">
        <v>1</v>
      </c>
      <c r="H49" s="93">
        <v>1</v>
      </c>
      <c r="I49" s="93">
        <v>0.5</v>
      </c>
      <c r="J49" s="93">
        <v>1.8</v>
      </c>
      <c r="K49" s="93">
        <v>1</v>
      </c>
      <c r="L49" s="95">
        <f>E49*F49*G49*H49*I49*J49*K49</f>
        <v>2245.5</v>
      </c>
      <c r="M49" s="93" t="s">
        <v>308</v>
      </c>
      <c r="N49" s="99">
        <v>2187</v>
      </c>
      <c r="O49" s="83" t="s">
        <v>269</v>
      </c>
      <c r="P49" s="83">
        <v>23</v>
      </c>
    </row>
    <row r="50" spans="1:16" x14ac:dyDescent="0.25">
      <c r="A50" s="93">
        <v>2</v>
      </c>
      <c r="B50" s="98" t="s">
        <v>63</v>
      </c>
      <c r="C50" s="100" t="s">
        <v>64</v>
      </c>
      <c r="D50" s="100">
        <v>1978</v>
      </c>
      <c r="E50" s="93">
        <v>2495</v>
      </c>
      <c r="F50" s="93">
        <v>1</v>
      </c>
      <c r="G50" s="93">
        <v>1</v>
      </c>
      <c r="H50" s="93">
        <v>1</v>
      </c>
      <c r="I50" s="93">
        <v>0.5</v>
      </c>
      <c r="J50" s="93">
        <v>1.8</v>
      </c>
      <c r="K50" s="93">
        <v>1</v>
      </c>
      <c r="L50" s="95">
        <f t="shared" ref="L50:L110" si="2">E50*F50*G50*H50*I50*J50*K50</f>
        <v>2245.5</v>
      </c>
      <c r="M50" s="93" t="s">
        <v>308</v>
      </c>
      <c r="N50" s="99">
        <v>2187</v>
      </c>
      <c r="O50" s="83" t="s">
        <v>269</v>
      </c>
      <c r="P50" s="83">
        <v>24</v>
      </c>
    </row>
    <row r="51" spans="1:16" x14ac:dyDescent="0.25">
      <c r="A51" s="93">
        <v>3</v>
      </c>
      <c r="B51" s="98" t="s">
        <v>65</v>
      </c>
      <c r="C51" s="100" t="s">
        <v>66</v>
      </c>
      <c r="D51" s="100">
        <v>1980</v>
      </c>
      <c r="E51" s="93">
        <v>2495</v>
      </c>
      <c r="F51" s="93">
        <v>1</v>
      </c>
      <c r="G51" s="93">
        <v>1</v>
      </c>
      <c r="H51" s="93">
        <v>1</v>
      </c>
      <c r="I51" s="93">
        <v>0.5</v>
      </c>
      <c r="J51" s="93">
        <v>1.8</v>
      </c>
      <c r="K51" s="93">
        <v>1</v>
      </c>
      <c r="L51" s="95">
        <f t="shared" si="2"/>
        <v>2245.5</v>
      </c>
      <c r="M51" s="93" t="s">
        <v>308</v>
      </c>
      <c r="N51" s="99">
        <v>2187</v>
      </c>
      <c r="O51" s="83" t="s">
        <v>276</v>
      </c>
      <c r="P51" s="83">
        <v>25</v>
      </c>
    </row>
    <row r="52" spans="1:16" x14ac:dyDescent="0.25">
      <c r="A52" s="93">
        <v>4</v>
      </c>
      <c r="B52" s="98" t="s">
        <v>63</v>
      </c>
      <c r="C52" s="100" t="s">
        <v>67</v>
      </c>
      <c r="D52" s="100">
        <v>1984</v>
      </c>
      <c r="E52" s="93">
        <v>2495</v>
      </c>
      <c r="F52" s="93">
        <v>1</v>
      </c>
      <c r="G52" s="93">
        <v>1.4</v>
      </c>
      <c r="H52" s="93">
        <v>1</v>
      </c>
      <c r="I52" s="93">
        <v>0.5</v>
      </c>
      <c r="J52" s="93">
        <v>1.8</v>
      </c>
      <c r="K52" s="93">
        <v>1</v>
      </c>
      <c r="L52" s="95">
        <f t="shared" si="2"/>
        <v>3143.7000000000003</v>
      </c>
      <c r="M52" s="93" t="s">
        <v>308</v>
      </c>
      <c r="N52" s="99">
        <v>2187</v>
      </c>
      <c r="O52" s="83" t="s">
        <v>276</v>
      </c>
      <c r="P52" s="83">
        <v>26</v>
      </c>
    </row>
    <row r="53" spans="1:16" x14ac:dyDescent="0.25">
      <c r="A53" s="93">
        <v>5</v>
      </c>
      <c r="B53" s="98" t="s">
        <v>65</v>
      </c>
      <c r="C53" s="100" t="s">
        <v>68</v>
      </c>
      <c r="D53" s="100">
        <v>1975</v>
      </c>
      <c r="E53" s="93">
        <v>2495</v>
      </c>
      <c r="F53" s="93">
        <v>1</v>
      </c>
      <c r="G53" s="93">
        <v>1</v>
      </c>
      <c r="H53" s="93">
        <v>1</v>
      </c>
      <c r="I53" s="93">
        <v>0.5</v>
      </c>
      <c r="J53" s="93">
        <v>1.8</v>
      </c>
      <c r="K53" s="93">
        <v>1</v>
      </c>
      <c r="L53" s="95">
        <f t="shared" si="2"/>
        <v>2245.5</v>
      </c>
      <c r="M53" s="93" t="s">
        <v>308</v>
      </c>
      <c r="N53" s="99">
        <v>2187</v>
      </c>
      <c r="O53" s="83" t="s">
        <v>269</v>
      </c>
      <c r="P53" s="83">
        <v>27</v>
      </c>
    </row>
    <row r="54" spans="1:16" x14ac:dyDescent="0.25">
      <c r="A54" s="93">
        <v>6</v>
      </c>
      <c r="B54" s="98" t="s">
        <v>69</v>
      </c>
      <c r="C54" s="100" t="s">
        <v>70</v>
      </c>
      <c r="D54" s="100">
        <v>1985</v>
      </c>
      <c r="E54" s="93">
        <v>2495</v>
      </c>
      <c r="F54" s="93">
        <v>1</v>
      </c>
      <c r="G54" s="93">
        <v>1</v>
      </c>
      <c r="H54" s="93">
        <v>1</v>
      </c>
      <c r="I54" s="93">
        <v>0.5</v>
      </c>
      <c r="J54" s="93">
        <v>1.8</v>
      </c>
      <c r="K54" s="93">
        <v>1</v>
      </c>
      <c r="L54" s="95">
        <f t="shared" si="2"/>
        <v>2245.5</v>
      </c>
      <c r="M54" s="93" t="s">
        <v>308</v>
      </c>
      <c r="N54" s="99">
        <v>2187</v>
      </c>
      <c r="O54" s="83" t="s">
        <v>269</v>
      </c>
      <c r="P54" s="83">
        <v>28</v>
      </c>
    </row>
    <row r="55" spans="1:16" x14ac:dyDescent="0.25">
      <c r="A55" s="93">
        <v>7</v>
      </c>
      <c r="B55" s="98" t="s">
        <v>71</v>
      </c>
      <c r="C55" s="100" t="s">
        <v>72</v>
      </c>
      <c r="D55" s="100">
        <v>1984</v>
      </c>
      <c r="E55" s="93">
        <v>2495</v>
      </c>
      <c r="F55" s="93">
        <v>1</v>
      </c>
      <c r="G55" s="93">
        <v>1</v>
      </c>
      <c r="H55" s="93">
        <v>1</v>
      </c>
      <c r="I55" s="93">
        <v>0.5</v>
      </c>
      <c r="J55" s="93">
        <v>1.8</v>
      </c>
      <c r="K55" s="93">
        <v>1</v>
      </c>
      <c r="L55" s="95">
        <f t="shared" si="2"/>
        <v>2245.5</v>
      </c>
      <c r="M55" s="93" t="s">
        <v>308</v>
      </c>
      <c r="N55" s="99">
        <v>2187</v>
      </c>
      <c r="O55" s="83" t="s">
        <v>267</v>
      </c>
      <c r="P55" s="83">
        <v>29</v>
      </c>
    </row>
    <row r="56" spans="1:16" x14ac:dyDescent="0.25">
      <c r="A56" s="93">
        <v>8</v>
      </c>
      <c r="B56" s="98" t="s">
        <v>77</v>
      </c>
      <c r="C56" s="100" t="s">
        <v>78</v>
      </c>
      <c r="D56" s="100">
        <v>1989</v>
      </c>
      <c r="E56" s="93">
        <v>2495</v>
      </c>
      <c r="F56" s="93">
        <v>1</v>
      </c>
      <c r="G56" s="93">
        <v>1</v>
      </c>
      <c r="H56" s="93">
        <v>1</v>
      </c>
      <c r="I56" s="93">
        <v>0.5</v>
      </c>
      <c r="J56" s="93">
        <v>1.8</v>
      </c>
      <c r="K56" s="93">
        <v>1</v>
      </c>
      <c r="L56" s="95">
        <f t="shared" si="2"/>
        <v>2245.5</v>
      </c>
      <c r="M56" s="93" t="s">
        <v>308</v>
      </c>
      <c r="N56" s="99">
        <v>2187</v>
      </c>
      <c r="O56" s="83" t="s">
        <v>268</v>
      </c>
      <c r="P56" s="83">
        <v>32</v>
      </c>
    </row>
    <row r="57" spans="1:16" x14ac:dyDescent="0.25">
      <c r="A57" s="93">
        <v>9</v>
      </c>
      <c r="B57" s="98" t="s">
        <v>76</v>
      </c>
      <c r="C57" s="100" t="s">
        <v>79</v>
      </c>
      <c r="D57" s="100">
        <v>1989</v>
      </c>
      <c r="E57" s="93">
        <v>2495</v>
      </c>
      <c r="F57" s="93">
        <v>1</v>
      </c>
      <c r="G57" s="93">
        <v>1</v>
      </c>
      <c r="H57" s="93">
        <v>1</v>
      </c>
      <c r="I57" s="93">
        <v>0.5</v>
      </c>
      <c r="J57" s="93">
        <v>1.8</v>
      </c>
      <c r="K57" s="93">
        <v>1</v>
      </c>
      <c r="L57" s="95">
        <f t="shared" si="2"/>
        <v>2245.5</v>
      </c>
      <c r="M57" s="93" t="s">
        <v>308</v>
      </c>
      <c r="N57" s="99">
        <v>2187</v>
      </c>
      <c r="O57" s="83" t="s">
        <v>266</v>
      </c>
      <c r="P57" s="83">
        <v>33</v>
      </c>
    </row>
    <row r="58" spans="1:16" x14ac:dyDescent="0.25">
      <c r="A58" s="93">
        <v>10</v>
      </c>
      <c r="B58" s="98" t="s">
        <v>80</v>
      </c>
      <c r="C58" s="100" t="s">
        <v>81</v>
      </c>
      <c r="D58" s="100">
        <v>1993</v>
      </c>
      <c r="E58" s="93">
        <v>2495</v>
      </c>
      <c r="F58" s="93">
        <v>1</v>
      </c>
      <c r="G58" s="93">
        <v>1.4</v>
      </c>
      <c r="H58" s="93">
        <v>1</v>
      </c>
      <c r="I58" s="93">
        <v>0.5</v>
      </c>
      <c r="J58" s="93">
        <v>1.8</v>
      </c>
      <c r="K58" s="93">
        <v>1</v>
      </c>
      <c r="L58" s="95">
        <f t="shared" si="2"/>
        <v>3143.7000000000003</v>
      </c>
      <c r="M58" s="93" t="s">
        <v>308</v>
      </c>
      <c r="N58" s="99">
        <v>2187</v>
      </c>
      <c r="O58" s="83" t="s">
        <v>269</v>
      </c>
      <c r="P58" s="83">
        <v>34</v>
      </c>
    </row>
    <row r="59" spans="1:16" x14ac:dyDescent="0.25">
      <c r="A59" s="93">
        <v>11</v>
      </c>
      <c r="B59" s="98" t="s">
        <v>80</v>
      </c>
      <c r="C59" s="100" t="s">
        <v>82</v>
      </c>
      <c r="D59" s="100">
        <v>1993</v>
      </c>
      <c r="E59" s="93">
        <v>2495</v>
      </c>
      <c r="F59" s="93">
        <v>1</v>
      </c>
      <c r="G59" s="93">
        <v>1.4</v>
      </c>
      <c r="H59" s="93">
        <v>1</v>
      </c>
      <c r="I59" s="93">
        <v>0.5</v>
      </c>
      <c r="J59" s="93">
        <v>1.8</v>
      </c>
      <c r="K59" s="93">
        <v>1</v>
      </c>
      <c r="L59" s="95">
        <f t="shared" si="2"/>
        <v>3143.7000000000003</v>
      </c>
      <c r="M59" s="93" t="s">
        <v>308</v>
      </c>
      <c r="N59" s="99">
        <v>2187</v>
      </c>
      <c r="O59" s="83" t="s">
        <v>269</v>
      </c>
      <c r="P59" s="83">
        <v>35</v>
      </c>
    </row>
    <row r="60" spans="1:16" x14ac:dyDescent="0.25">
      <c r="A60" s="93">
        <v>12</v>
      </c>
      <c r="B60" s="98" t="s">
        <v>83</v>
      </c>
      <c r="C60" s="100" t="s">
        <v>84</v>
      </c>
      <c r="D60" s="100">
        <v>1992</v>
      </c>
      <c r="E60" s="93">
        <v>2495</v>
      </c>
      <c r="F60" s="93">
        <v>1</v>
      </c>
      <c r="G60" s="93">
        <v>1</v>
      </c>
      <c r="H60" s="93">
        <v>1</v>
      </c>
      <c r="I60" s="93">
        <v>0.5</v>
      </c>
      <c r="J60" s="93">
        <v>1.8</v>
      </c>
      <c r="K60" s="93">
        <v>1</v>
      </c>
      <c r="L60" s="95">
        <f t="shared" si="2"/>
        <v>2245.5</v>
      </c>
      <c r="M60" s="93" t="s">
        <v>308</v>
      </c>
      <c r="N60" s="99">
        <v>2187</v>
      </c>
      <c r="O60" s="83" t="s">
        <v>268</v>
      </c>
      <c r="P60" s="83">
        <v>36</v>
      </c>
    </row>
    <row r="61" spans="1:16" x14ac:dyDescent="0.25">
      <c r="A61" s="93">
        <v>13</v>
      </c>
      <c r="B61" s="98" t="s">
        <v>83</v>
      </c>
      <c r="C61" s="100" t="s">
        <v>87</v>
      </c>
      <c r="D61" s="100">
        <v>1992</v>
      </c>
      <c r="E61" s="93">
        <v>2495</v>
      </c>
      <c r="F61" s="93">
        <v>1</v>
      </c>
      <c r="G61" s="93">
        <v>1</v>
      </c>
      <c r="H61" s="93">
        <v>1</v>
      </c>
      <c r="I61" s="93">
        <v>0.5</v>
      </c>
      <c r="J61" s="93">
        <v>1.8</v>
      </c>
      <c r="K61" s="93">
        <v>1</v>
      </c>
      <c r="L61" s="95">
        <f t="shared" si="2"/>
        <v>2245.5</v>
      </c>
      <c r="M61" s="93" t="s">
        <v>308</v>
      </c>
      <c r="N61" s="99">
        <v>2187</v>
      </c>
      <c r="O61" s="83" t="s">
        <v>268</v>
      </c>
      <c r="P61" s="83">
        <v>38</v>
      </c>
    </row>
    <row r="62" spans="1:16" x14ac:dyDescent="0.25">
      <c r="A62" s="93">
        <v>14</v>
      </c>
      <c r="B62" s="98" t="s">
        <v>88</v>
      </c>
      <c r="C62" s="100" t="s">
        <v>89</v>
      </c>
      <c r="D62" s="100">
        <v>1994</v>
      </c>
      <c r="E62" s="93">
        <v>2495</v>
      </c>
      <c r="F62" s="93">
        <v>1</v>
      </c>
      <c r="G62" s="93">
        <v>1</v>
      </c>
      <c r="H62" s="93">
        <v>1</v>
      </c>
      <c r="I62" s="93">
        <v>0.5</v>
      </c>
      <c r="J62" s="93">
        <v>1.8</v>
      </c>
      <c r="K62" s="93">
        <v>1</v>
      </c>
      <c r="L62" s="95">
        <f t="shared" si="2"/>
        <v>2245.5</v>
      </c>
      <c r="M62" s="93" t="s">
        <v>308</v>
      </c>
      <c r="N62" s="99">
        <v>2187</v>
      </c>
      <c r="O62" s="83" t="s">
        <v>269</v>
      </c>
      <c r="P62" s="83">
        <v>39</v>
      </c>
    </row>
    <row r="63" spans="1:16" x14ac:dyDescent="0.25">
      <c r="A63" s="93">
        <v>15</v>
      </c>
      <c r="B63" s="98" t="s">
        <v>83</v>
      </c>
      <c r="C63" s="100" t="s">
        <v>90</v>
      </c>
      <c r="D63" s="100">
        <v>1992</v>
      </c>
      <c r="E63" s="93">
        <v>2495</v>
      </c>
      <c r="F63" s="93">
        <v>1</v>
      </c>
      <c r="G63" s="93">
        <v>1</v>
      </c>
      <c r="H63" s="93">
        <v>1</v>
      </c>
      <c r="I63" s="93">
        <v>0.5</v>
      </c>
      <c r="J63" s="93">
        <v>1.8</v>
      </c>
      <c r="K63" s="93">
        <v>1</v>
      </c>
      <c r="L63" s="95">
        <f t="shared" si="2"/>
        <v>2245.5</v>
      </c>
      <c r="M63" s="93" t="s">
        <v>308</v>
      </c>
      <c r="N63" s="99">
        <v>2187</v>
      </c>
      <c r="O63" s="83" t="s">
        <v>269</v>
      </c>
      <c r="P63" s="83">
        <v>40</v>
      </c>
    </row>
    <row r="64" spans="1:16" x14ac:dyDescent="0.25">
      <c r="A64" s="93">
        <v>16</v>
      </c>
      <c r="B64" s="98" t="s">
        <v>83</v>
      </c>
      <c r="C64" s="100" t="s">
        <v>91</v>
      </c>
      <c r="D64" s="100">
        <v>1993</v>
      </c>
      <c r="E64" s="93">
        <v>2495</v>
      </c>
      <c r="F64" s="93">
        <v>1</v>
      </c>
      <c r="G64" s="93">
        <v>1</v>
      </c>
      <c r="H64" s="93">
        <v>1</v>
      </c>
      <c r="I64" s="93">
        <v>0.5</v>
      </c>
      <c r="J64" s="93">
        <v>1.8</v>
      </c>
      <c r="K64" s="93">
        <v>1</v>
      </c>
      <c r="L64" s="95">
        <f t="shared" si="2"/>
        <v>2245.5</v>
      </c>
      <c r="M64" s="93" t="s">
        <v>308</v>
      </c>
      <c r="N64" s="99">
        <v>2187</v>
      </c>
      <c r="O64" s="83" t="s">
        <v>267</v>
      </c>
      <c r="P64" s="83">
        <v>41</v>
      </c>
    </row>
    <row r="65" spans="1:16" x14ac:dyDescent="0.25">
      <c r="A65" s="93">
        <v>17</v>
      </c>
      <c r="B65" s="98" t="s">
        <v>83</v>
      </c>
      <c r="C65" s="100" t="s">
        <v>92</v>
      </c>
      <c r="D65" s="100">
        <v>1993</v>
      </c>
      <c r="E65" s="93">
        <v>2495</v>
      </c>
      <c r="F65" s="93">
        <v>1</v>
      </c>
      <c r="G65" s="93">
        <v>1</v>
      </c>
      <c r="H65" s="93">
        <v>1</v>
      </c>
      <c r="I65" s="93">
        <v>0.5</v>
      </c>
      <c r="J65" s="93">
        <v>1.8</v>
      </c>
      <c r="K65" s="93">
        <v>1</v>
      </c>
      <c r="L65" s="95">
        <f t="shared" si="2"/>
        <v>2245.5</v>
      </c>
      <c r="M65" s="93" t="s">
        <v>308</v>
      </c>
      <c r="N65" s="99">
        <v>2187</v>
      </c>
      <c r="O65" s="83" t="s">
        <v>267</v>
      </c>
      <c r="P65" s="83">
        <v>42</v>
      </c>
    </row>
    <row r="66" spans="1:16" x14ac:dyDescent="0.25">
      <c r="A66" s="93">
        <v>18</v>
      </c>
      <c r="B66" s="98" t="s">
        <v>85</v>
      </c>
      <c r="C66" s="100" t="s">
        <v>93</v>
      </c>
      <c r="D66" s="100">
        <v>1992</v>
      </c>
      <c r="E66" s="93">
        <v>2495</v>
      </c>
      <c r="F66" s="93">
        <v>1</v>
      </c>
      <c r="G66" s="93">
        <v>1</v>
      </c>
      <c r="H66" s="93">
        <v>1</v>
      </c>
      <c r="I66" s="93">
        <v>0.5</v>
      </c>
      <c r="J66" s="93">
        <v>1.8</v>
      </c>
      <c r="K66" s="93">
        <v>1</v>
      </c>
      <c r="L66" s="95">
        <f t="shared" si="2"/>
        <v>2245.5</v>
      </c>
      <c r="M66" s="93" t="s">
        <v>308</v>
      </c>
      <c r="N66" s="99">
        <v>2187</v>
      </c>
      <c r="O66" s="83" t="s">
        <v>266</v>
      </c>
      <c r="P66" s="83">
        <v>43</v>
      </c>
    </row>
    <row r="67" spans="1:16" x14ac:dyDescent="0.25">
      <c r="A67" s="93">
        <v>19</v>
      </c>
      <c r="B67" s="98" t="s">
        <v>83</v>
      </c>
      <c r="C67" s="100" t="s">
        <v>94</v>
      </c>
      <c r="D67" s="100">
        <v>1993</v>
      </c>
      <c r="E67" s="93">
        <v>2495</v>
      </c>
      <c r="F67" s="93">
        <v>1</v>
      </c>
      <c r="G67" s="93">
        <v>1</v>
      </c>
      <c r="H67" s="93">
        <v>1</v>
      </c>
      <c r="I67" s="93">
        <v>0.5</v>
      </c>
      <c r="J67" s="93">
        <v>1.8</v>
      </c>
      <c r="K67" s="93">
        <v>1</v>
      </c>
      <c r="L67" s="95">
        <f t="shared" si="2"/>
        <v>2245.5</v>
      </c>
      <c r="M67" s="93" t="s">
        <v>308</v>
      </c>
      <c r="N67" s="99">
        <v>2187</v>
      </c>
      <c r="O67" s="83" t="s">
        <v>266</v>
      </c>
      <c r="P67" s="83">
        <v>44</v>
      </c>
    </row>
    <row r="68" spans="1:16" x14ac:dyDescent="0.25">
      <c r="A68" s="93">
        <v>20</v>
      </c>
      <c r="B68" s="98" t="s">
        <v>85</v>
      </c>
      <c r="C68" s="100" t="s">
        <v>95</v>
      </c>
      <c r="D68" s="100">
        <v>1992</v>
      </c>
      <c r="E68" s="93">
        <v>2495</v>
      </c>
      <c r="F68" s="93">
        <v>1</v>
      </c>
      <c r="G68" s="93">
        <v>1.4</v>
      </c>
      <c r="H68" s="93">
        <v>1</v>
      </c>
      <c r="I68" s="93">
        <v>0.5</v>
      </c>
      <c r="J68" s="93">
        <v>1.8</v>
      </c>
      <c r="K68" s="93">
        <v>1</v>
      </c>
      <c r="L68" s="95">
        <f t="shared" si="2"/>
        <v>3143.7000000000003</v>
      </c>
      <c r="M68" s="93" t="s">
        <v>308</v>
      </c>
      <c r="N68" s="99">
        <v>2187</v>
      </c>
      <c r="O68" s="83" t="s">
        <v>269</v>
      </c>
      <c r="P68" s="83">
        <v>45</v>
      </c>
    </row>
    <row r="69" spans="1:16" x14ac:dyDescent="0.25">
      <c r="A69" s="93">
        <v>21</v>
      </c>
      <c r="B69" s="98" t="s">
        <v>96</v>
      </c>
      <c r="C69" s="100" t="s">
        <v>97</v>
      </c>
      <c r="D69" s="100">
        <v>1990</v>
      </c>
      <c r="E69" s="93">
        <v>2495</v>
      </c>
      <c r="F69" s="93">
        <v>1</v>
      </c>
      <c r="G69" s="93">
        <v>1</v>
      </c>
      <c r="H69" s="93">
        <v>1</v>
      </c>
      <c r="I69" s="93">
        <v>0.5</v>
      </c>
      <c r="J69" s="93">
        <v>1.8</v>
      </c>
      <c r="K69" s="93">
        <v>1</v>
      </c>
      <c r="L69" s="95">
        <f t="shared" si="2"/>
        <v>2245.5</v>
      </c>
      <c r="M69" s="93" t="s">
        <v>308</v>
      </c>
      <c r="N69" s="99">
        <v>2187</v>
      </c>
      <c r="O69" s="83" t="s">
        <v>269</v>
      </c>
      <c r="P69" s="83">
        <v>46</v>
      </c>
    </row>
    <row r="70" spans="1:16" x14ac:dyDescent="0.25">
      <c r="A70" s="93">
        <v>22</v>
      </c>
      <c r="B70" s="98" t="s">
        <v>96</v>
      </c>
      <c r="C70" s="100" t="s">
        <v>98</v>
      </c>
      <c r="D70" s="22" t="s">
        <v>225</v>
      </c>
      <c r="E70" s="93">
        <v>2495</v>
      </c>
      <c r="F70" s="93">
        <v>1</v>
      </c>
      <c r="G70" s="93">
        <v>1</v>
      </c>
      <c r="H70" s="93">
        <v>1</v>
      </c>
      <c r="I70" s="93">
        <v>0.5</v>
      </c>
      <c r="J70" s="93">
        <v>1.8</v>
      </c>
      <c r="K70" s="93">
        <v>1</v>
      </c>
      <c r="L70" s="95">
        <f t="shared" si="2"/>
        <v>2245.5</v>
      </c>
      <c r="M70" s="93" t="s">
        <v>308</v>
      </c>
      <c r="N70" s="99">
        <v>2187</v>
      </c>
      <c r="O70" s="83" t="s">
        <v>277</v>
      </c>
      <c r="P70" s="83">
        <v>47</v>
      </c>
    </row>
    <row r="71" spans="1:16" x14ac:dyDescent="0.25">
      <c r="A71" s="93">
        <v>23</v>
      </c>
      <c r="B71" s="98" t="s">
        <v>88</v>
      </c>
      <c r="C71" s="100" t="s">
        <v>99</v>
      </c>
      <c r="D71" s="22" t="s">
        <v>226</v>
      </c>
      <c r="E71" s="93">
        <v>2495</v>
      </c>
      <c r="F71" s="93">
        <v>1</v>
      </c>
      <c r="G71" s="93">
        <v>1</v>
      </c>
      <c r="H71" s="93">
        <v>1</v>
      </c>
      <c r="I71" s="93">
        <v>0.5</v>
      </c>
      <c r="J71" s="93">
        <v>1.8</v>
      </c>
      <c r="K71" s="93">
        <v>1</v>
      </c>
      <c r="L71" s="95">
        <f t="shared" si="2"/>
        <v>2245.5</v>
      </c>
      <c r="M71" s="93" t="s">
        <v>308</v>
      </c>
      <c r="N71" s="99">
        <v>2187</v>
      </c>
      <c r="O71" s="83" t="s">
        <v>267</v>
      </c>
      <c r="P71" s="83">
        <v>48</v>
      </c>
    </row>
    <row r="72" spans="1:16" x14ac:dyDescent="0.25">
      <c r="A72" s="93">
        <v>24</v>
      </c>
      <c r="B72" s="98" t="s">
        <v>96</v>
      </c>
      <c r="C72" s="100" t="s">
        <v>100</v>
      </c>
      <c r="D72" s="22" t="s">
        <v>225</v>
      </c>
      <c r="E72" s="93">
        <v>2495</v>
      </c>
      <c r="F72" s="93">
        <v>1</v>
      </c>
      <c r="G72" s="93">
        <v>1</v>
      </c>
      <c r="H72" s="93">
        <v>1</v>
      </c>
      <c r="I72" s="93">
        <v>0.5</v>
      </c>
      <c r="J72" s="93">
        <v>1.8</v>
      </c>
      <c r="K72" s="93">
        <v>1</v>
      </c>
      <c r="L72" s="95">
        <f t="shared" si="2"/>
        <v>2245.5</v>
      </c>
      <c r="M72" s="93" t="s">
        <v>308</v>
      </c>
      <c r="N72" s="99">
        <v>2187</v>
      </c>
      <c r="O72" s="83" t="s">
        <v>267</v>
      </c>
      <c r="P72" s="83">
        <v>49</v>
      </c>
    </row>
    <row r="73" spans="1:16" x14ac:dyDescent="0.25">
      <c r="A73" s="93">
        <v>25</v>
      </c>
      <c r="B73" s="98" t="s">
        <v>101</v>
      </c>
      <c r="C73" s="100" t="s">
        <v>102</v>
      </c>
      <c r="D73" s="22" t="s">
        <v>226</v>
      </c>
      <c r="E73" s="93">
        <v>2495</v>
      </c>
      <c r="F73" s="93">
        <v>1</v>
      </c>
      <c r="G73" s="93">
        <v>1</v>
      </c>
      <c r="H73" s="93">
        <v>1</v>
      </c>
      <c r="I73" s="93">
        <v>0.5</v>
      </c>
      <c r="J73" s="93">
        <v>1.8</v>
      </c>
      <c r="K73" s="93">
        <v>1</v>
      </c>
      <c r="L73" s="95">
        <f t="shared" si="2"/>
        <v>2245.5</v>
      </c>
      <c r="M73" s="93" t="s">
        <v>308</v>
      </c>
      <c r="N73" s="99">
        <v>2187</v>
      </c>
      <c r="O73" s="83" t="s">
        <v>266</v>
      </c>
      <c r="P73" s="83">
        <v>50</v>
      </c>
    </row>
    <row r="74" spans="1:16" x14ac:dyDescent="0.25">
      <c r="A74" s="93">
        <v>26</v>
      </c>
      <c r="B74" s="98" t="s">
        <v>83</v>
      </c>
      <c r="C74" s="100" t="s">
        <v>103</v>
      </c>
      <c r="D74" s="22" t="s">
        <v>227</v>
      </c>
      <c r="E74" s="93">
        <v>2495</v>
      </c>
      <c r="F74" s="93">
        <v>1</v>
      </c>
      <c r="G74" s="93">
        <v>1</v>
      </c>
      <c r="H74" s="93">
        <v>1</v>
      </c>
      <c r="I74" s="93">
        <v>0.5</v>
      </c>
      <c r="J74" s="93">
        <v>1.8</v>
      </c>
      <c r="K74" s="93">
        <v>1</v>
      </c>
      <c r="L74" s="95">
        <f t="shared" si="2"/>
        <v>2245.5</v>
      </c>
      <c r="M74" s="93" t="s">
        <v>308</v>
      </c>
      <c r="N74" s="99">
        <v>2187</v>
      </c>
      <c r="O74" s="83" t="s">
        <v>267</v>
      </c>
      <c r="P74" s="83">
        <v>51</v>
      </c>
    </row>
    <row r="75" spans="1:16" x14ac:dyDescent="0.25">
      <c r="A75" s="93">
        <v>27</v>
      </c>
      <c r="B75" s="98" t="s">
        <v>104</v>
      </c>
      <c r="C75" s="100" t="s">
        <v>105</v>
      </c>
      <c r="D75" s="22" t="s">
        <v>228</v>
      </c>
      <c r="E75" s="93">
        <v>2495</v>
      </c>
      <c r="F75" s="93">
        <v>1</v>
      </c>
      <c r="G75" s="93">
        <v>1</v>
      </c>
      <c r="H75" s="93">
        <v>1</v>
      </c>
      <c r="I75" s="93">
        <v>0.5</v>
      </c>
      <c r="J75" s="93">
        <v>1.8</v>
      </c>
      <c r="K75" s="93">
        <v>1</v>
      </c>
      <c r="L75" s="95">
        <f t="shared" si="2"/>
        <v>2245.5</v>
      </c>
      <c r="M75" s="93" t="s">
        <v>308</v>
      </c>
      <c r="N75" s="99">
        <v>2187</v>
      </c>
      <c r="O75" s="83" t="s">
        <v>273</v>
      </c>
      <c r="P75" s="83">
        <v>52</v>
      </c>
    </row>
    <row r="76" spans="1:16" x14ac:dyDescent="0.25">
      <c r="A76" s="93">
        <v>28</v>
      </c>
      <c r="B76" s="98" t="s">
        <v>63</v>
      </c>
      <c r="C76" s="100" t="s">
        <v>106</v>
      </c>
      <c r="D76" s="22" t="s">
        <v>229</v>
      </c>
      <c r="E76" s="93">
        <v>2495</v>
      </c>
      <c r="F76" s="93">
        <v>1</v>
      </c>
      <c r="G76" s="93">
        <v>1</v>
      </c>
      <c r="H76" s="93">
        <v>1</v>
      </c>
      <c r="I76" s="93">
        <v>0.5</v>
      </c>
      <c r="J76" s="93">
        <v>1.8</v>
      </c>
      <c r="K76" s="93">
        <v>1</v>
      </c>
      <c r="L76" s="95">
        <f t="shared" si="2"/>
        <v>2245.5</v>
      </c>
      <c r="M76" s="93" t="s">
        <v>308</v>
      </c>
      <c r="N76" s="99">
        <v>2187</v>
      </c>
      <c r="O76" s="83" t="s">
        <v>267</v>
      </c>
      <c r="P76" s="83">
        <v>53</v>
      </c>
    </row>
    <row r="77" spans="1:16" x14ac:dyDescent="0.25">
      <c r="A77" s="93">
        <v>29</v>
      </c>
      <c r="B77" s="98" t="s">
        <v>107</v>
      </c>
      <c r="C77" s="100" t="s">
        <v>108</v>
      </c>
      <c r="D77" s="22" t="s">
        <v>230</v>
      </c>
      <c r="E77" s="93">
        <v>2495</v>
      </c>
      <c r="F77" s="93">
        <v>1</v>
      </c>
      <c r="G77" s="93">
        <v>1.4</v>
      </c>
      <c r="H77" s="93">
        <v>1</v>
      </c>
      <c r="I77" s="93">
        <v>0.5</v>
      </c>
      <c r="J77" s="93">
        <v>1.8</v>
      </c>
      <c r="K77" s="93">
        <v>1</v>
      </c>
      <c r="L77" s="95">
        <f t="shared" si="2"/>
        <v>3143.7000000000003</v>
      </c>
      <c r="M77" s="93" t="s">
        <v>308</v>
      </c>
      <c r="N77" s="99">
        <v>2187</v>
      </c>
      <c r="O77" s="83" t="s">
        <v>277</v>
      </c>
      <c r="P77" s="83">
        <v>54</v>
      </c>
    </row>
    <row r="78" spans="1:16" x14ac:dyDescent="0.25">
      <c r="A78" s="93">
        <v>30</v>
      </c>
      <c r="B78" s="98" t="s">
        <v>109</v>
      </c>
      <c r="C78" s="100" t="s">
        <v>110</v>
      </c>
      <c r="D78" s="22" t="s">
        <v>227</v>
      </c>
      <c r="E78" s="93">
        <v>2495</v>
      </c>
      <c r="F78" s="93">
        <v>1</v>
      </c>
      <c r="G78" s="93">
        <v>1.4</v>
      </c>
      <c r="H78" s="93">
        <v>1</v>
      </c>
      <c r="I78" s="93">
        <v>0.5</v>
      </c>
      <c r="J78" s="93">
        <v>1.8</v>
      </c>
      <c r="K78" s="93">
        <v>1</v>
      </c>
      <c r="L78" s="95">
        <f t="shared" si="2"/>
        <v>3143.7000000000003</v>
      </c>
      <c r="M78" s="93" t="s">
        <v>308</v>
      </c>
      <c r="N78" s="99">
        <v>2187</v>
      </c>
      <c r="O78" s="83" t="s">
        <v>277</v>
      </c>
      <c r="P78" s="83">
        <v>55</v>
      </c>
    </row>
    <row r="79" spans="1:16" x14ac:dyDescent="0.25">
      <c r="A79" s="93">
        <v>31</v>
      </c>
      <c r="B79" s="98" t="s">
        <v>109</v>
      </c>
      <c r="C79" s="100" t="s">
        <v>111</v>
      </c>
      <c r="D79" s="22" t="s">
        <v>227</v>
      </c>
      <c r="E79" s="93">
        <v>2495</v>
      </c>
      <c r="F79" s="93">
        <v>1</v>
      </c>
      <c r="G79" s="93">
        <v>1.4</v>
      </c>
      <c r="H79" s="93">
        <v>1</v>
      </c>
      <c r="I79" s="93">
        <v>0.5</v>
      </c>
      <c r="J79" s="93">
        <v>1.8</v>
      </c>
      <c r="K79" s="93">
        <v>1</v>
      </c>
      <c r="L79" s="95">
        <f t="shared" si="2"/>
        <v>3143.7000000000003</v>
      </c>
      <c r="M79" s="93" t="s">
        <v>308</v>
      </c>
      <c r="N79" s="99">
        <v>2187</v>
      </c>
      <c r="O79" s="83" t="s">
        <v>277</v>
      </c>
      <c r="P79" s="83">
        <v>56</v>
      </c>
    </row>
    <row r="80" spans="1:16" x14ac:dyDescent="0.25">
      <c r="A80" s="93">
        <v>32</v>
      </c>
      <c r="B80" s="98" t="s">
        <v>112</v>
      </c>
      <c r="C80" s="100" t="s">
        <v>113</v>
      </c>
      <c r="D80" s="22" t="s">
        <v>229</v>
      </c>
      <c r="E80" s="93">
        <v>2495</v>
      </c>
      <c r="F80" s="93">
        <v>1</v>
      </c>
      <c r="G80" s="93">
        <v>1</v>
      </c>
      <c r="H80" s="93">
        <v>1</v>
      </c>
      <c r="I80" s="93">
        <v>0.5</v>
      </c>
      <c r="J80" s="93">
        <v>1.8</v>
      </c>
      <c r="K80" s="93">
        <v>1</v>
      </c>
      <c r="L80" s="95">
        <f t="shared" si="2"/>
        <v>2245.5</v>
      </c>
      <c r="M80" s="93" t="s">
        <v>308</v>
      </c>
      <c r="N80" s="99">
        <v>2187</v>
      </c>
      <c r="O80" s="83" t="s">
        <v>266</v>
      </c>
      <c r="P80" s="83">
        <v>57</v>
      </c>
    </row>
    <row r="81" spans="1:16" x14ac:dyDescent="0.25">
      <c r="A81" s="93">
        <v>33</v>
      </c>
      <c r="B81" s="98" t="s">
        <v>114</v>
      </c>
      <c r="C81" s="100" t="s">
        <v>115</v>
      </c>
      <c r="D81" s="22" t="s">
        <v>231</v>
      </c>
      <c r="E81" s="93">
        <v>2495</v>
      </c>
      <c r="F81" s="93">
        <v>1</v>
      </c>
      <c r="G81" s="93">
        <v>1</v>
      </c>
      <c r="H81" s="93">
        <v>1</v>
      </c>
      <c r="I81" s="93">
        <v>0.5</v>
      </c>
      <c r="J81" s="93">
        <v>1.8</v>
      </c>
      <c r="K81" s="93">
        <v>1</v>
      </c>
      <c r="L81" s="95">
        <f t="shared" si="2"/>
        <v>2245.5</v>
      </c>
      <c r="M81" s="93" t="s">
        <v>308</v>
      </c>
      <c r="N81" s="99">
        <v>2187</v>
      </c>
      <c r="O81" s="83" t="s">
        <v>268</v>
      </c>
      <c r="P81" s="83">
        <v>58</v>
      </c>
    </row>
    <row r="82" spans="1:16" x14ac:dyDescent="0.25">
      <c r="A82" s="93">
        <v>34</v>
      </c>
      <c r="B82" s="98" t="s">
        <v>116</v>
      </c>
      <c r="C82" s="100" t="s">
        <v>117</v>
      </c>
      <c r="D82" s="22" t="s">
        <v>232</v>
      </c>
      <c r="E82" s="93">
        <v>2495</v>
      </c>
      <c r="F82" s="93">
        <v>1</v>
      </c>
      <c r="G82" s="93">
        <v>1</v>
      </c>
      <c r="H82" s="93">
        <v>1</v>
      </c>
      <c r="I82" s="93">
        <v>0.5</v>
      </c>
      <c r="J82" s="93">
        <v>1.8</v>
      </c>
      <c r="K82" s="93">
        <v>1</v>
      </c>
      <c r="L82" s="95">
        <f t="shared" si="2"/>
        <v>2245.5</v>
      </c>
      <c r="M82" s="93" t="s">
        <v>308</v>
      </c>
      <c r="N82" s="99">
        <v>2187</v>
      </c>
      <c r="O82" s="83" t="s">
        <v>277</v>
      </c>
      <c r="P82" s="83">
        <v>59</v>
      </c>
    </row>
    <row r="83" spans="1:16" x14ac:dyDescent="0.25">
      <c r="A83" s="93">
        <v>35</v>
      </c>
      <c r="B83" s="98" t="s">
        <v>118</v>
      </c>
      <c r="C83" s="100" t="s">
        <v>119</v>
      </c>
      <c r="D83" s="22" t="s">
        <v>233</v>
      </c>
      <c r="E83" s="93">
        <v>2495</v>
      </c>
      <c r="F83" s="93">
        <v>1</v>
      </c>
      <c r="G83" s="93">
        <v>1</v>
      </c>
      <c r="H83" s="93">
        <v>1</v>
      </c>
      <c r="I83" s="93">
        <v>0.5</v>
      </c>
      <c r="J83" s="93">
        <v>1.8</v>
      </c>
      <c r="K83" s="93">
        <v>1</v>
      </c>
      <c r="L83" s="95">
        <f t="shared" si="2"/>
        <v>2245.5</v>
      </c>
      <c r="M83" s="93" t="s">
        <v>308</v>
      </c>
      <c r="N83" s="99">
        <v>2187</v>
      </c>
      <c r="O83" s="83" t="s">
        <v>269</v>
      </c>
      <c r="P83" s="83">
        <v>60</v>
      </c>
    </row>
    <row r="84" spans="1:16" x14ac:dyDescent="0.25">
      <c r="A84" s="93">
        <v>36</v>
      </c>
      <c r="B84" s="98" t="s">
        <v>116</v>
      </c>
      <c r="C84" s="100" t="s">
        <v>120</v>
      </c>
      <c r="D84" s="22" t="s">
        <v>230</v>
      </c>
      <c r="E84" s="93">
        <v>2495</v>
      </c>
      <c r="F84" s="93">
        <v>1</v>
      </c>
      <c r="G84" s="93">
        <v>1.4</v>
      </c>
      <c r="H84" s="93">
        <v>1</v>
      </c>
      <c r="I84" s="93">
        <v>0.5</v>
      </c>
      <c r="J84" s="93">
        <v>1.8</v>
      </c>
      <c r="K84" s="93">
        <v>1</v>
      </c>
      <c r="L84" s="95">
        <f t="shared" si="2"/>
        <v>3143.7000000000003</v>
      </c>
      <c r="M84" s="93" t="s">
        <v>308</v>
      </c>
      <c r="N84" s="99">
        <v>2187</v>
      </c>
      <c r="O84" s="83" t="s">
        <v>268</v>
      </c>
      <c r="P84" s="83">
        <v>61</v>
      </c>
    </row>
    <row r="85" spans="1:16" x14ac:dyDescent="0.25">
      <c r="A85" s="93">
        <v>37</v>
      </c>
      <c r="B85" s="98" t="s">
        <v>121</v>
      </c>
      <c r="C85" s="100" t="s">
        <v>122</v>
      </c>
      <c r="D85" s="22" t="s">
        <v>234</v>
      </c>
      <c r="E85" s="93">
        <v>2495</v>
      </c>
      <c r="F85" s="93">
        <v>1</v>
      </c>
      <c r="G85" s="93">
        <v>1</v>
      </c>
      <c r="H85" s="93">
        <v>1</v>
      </c>
      <c r="I85" s="93">
        <v>0.5</v>
      </c>
      <c r="J85" s="93">
        <v>1.8</v>
      </c>
      <c r="K85" s="93">
        <v>1</v>
      </c>
      <c r="L85" s="95">
        <f t="shared" si="2"/>
        <v>2245.5</v>
      </c>
      <c r="M85" s="93" t="s">
        <v>308</v>
      </c>
      <c r="N85" s="99">
        <v>2187</v>
      </c>
      <c r="O85" s="83" t="s">
        <v>268</v>
      </c>
      <c r="P85" s="83">
        <v>62</v>
      </c>
    </row>
    <row r="86" spans="1:16" x14ac:dyDescent="0.25">
      <c r="A86" s="93">
        <v>38</v>
      </c>
      <c r="B86" s="98" t="s">
        <v>123</v>
      </c>
      <c r="C86" s="100" t="s">
        <v>124</v>
      </c>
      <c r="D86" s="22" t="s">
        <v>227</v>
      </c>
      <c r="E86" s="93">
        <v>2495</v>
      </c>
      <c r="F86" s="93">
        <v>1</v>
      </c>
      <c r="G86" s="93">
        <v>1</v>
      </c>
      <c r="H86" s="93">
        <v>1</v>
      </c>
      <c r="I86" s="93">
        <v>0.5</v>
      </c>
      <c r="J86" s="93">
        <v>1.8</v>
      </c>
      <c r="K86" s="93">
        <v>1</v>
      </c>
      <c r="L86" s="95">
        <f t="shared" si="2"/>
        <v>2245.5</v>
      </c>
      <c r="M86" s="93" t="s">
        <v>308</v>
      </c>
      <c r="N86" s="99">
        <v>2187</v>
      </c>
      <c r="O86" s="83" t="s">
        <v>277</v>
      </c>
      <c r="P86" s="83">
        <v>63</v>
      </c>
    </row>
    <row r="87" spans="1:16" x14ac:dyDescent="0.25">
      <c r="A87" s="93">
        <v>39</v>
      </c>
      <c r="B87" s="98" t="s">
        <v>125</v>
      </c>
      <c r="C87" s="100" t="s">
        <v>126</v>
      </c>
      <c r="D87" s="22" t="s">
        <v>226</v>
      </c>
      <c r="E87" s="93">
        <v>2495</v>
      </c>
      <c r="F87" s="93">
        <v>1</v>
      </c>
      <c r="G87" s="93">
        <v>1</v>
      </c>
      <c r="H87" s="93">
        <v>1</v>
      </c>
      <c r="I87" s="93">
        <v>0.5</v>
      </c>
      <c r="J87" s="93">
        <v>1.8</v>
      </c>
      <c r="K87" s="93">
        <v>1</v>
      </c>
      <c r="L87" s="95">
        <f t="shared" si="2"/>
        <v>2245.5</v>
      </c>
      <c r="M87" s="93" t="s">
        <v>308</v>
      </c>
      <c r="N87" s="99">
        <v>2187</v>
      </c>
      <c r="O87" s="83" t="s">
        <v>269</v>
      </c>
      <c r="P87" s="83">
        <v>64</v>
      </c>
    </row>
    <row r="88" spans="1:16" x14ac:dyDescent="0.25">
      <c r="A88" s="93">
        <v>40</v>
      </c>
      <c r="B88" s="98" t="s">
        <v>127</v>
      </c>
      <c r="C88" s="100" t="s">
        <v>128</v>
      </c>
      <c r="D88" s="22" t="s">
        <v>231</v>
      </c>
      <c r="E88" s="93">
        <v>2495</v>
      </c>
      <c r="F88" s="93">
        <v>1</v>
      </c>
      <c r="G88" s="93">
        <v>1.4</v>
      </c>
      <c r="H88" s="93">
        <v>1</v>
      </c>
      <c r="I88" s="93">
        <v>0.5</v>
      </c>
      <c r="J88" s="93">
        <v>1.8</v>
      </c>
      <c r="K88" s="93">
        <v>1</v>
      </c>
      <c r="L88" s="95">
        <f t="shared" si="2"/>
        <v>3143.7000000000003</v>
      </c>
      <c r="M88" s="93" t="s">
        <v>308</v>
      </c>
      <c r="N88" s="99">
        <v>2187</v>
      </c>
      <c r="O88" s="83" t="s">
        <v>277</v>
      </c>
      <c r="P88" s="83">
        <v>65</v>
      </c>
    </row>
    <row r="89" spans="1:16" x14ac:dyDescent="0.25">
      <c r="A89" s="93">
        <v>41</v>
      </c>
      <c r="B89" s="98" t="s">
        <v>129</v>
      </c>
      <c r="C89" s="100" t="s">
        <v>130</v>
      </c>
      <c r="D89" s="22" t="s">
        <v>235</v>
      </c>
      <c r="E89" s="93">
        <v>2495</v>
      </c>
      <c r="F89" s="93">
        <v>1</v>
      </c>
      <c r="G89" s="93">
        <v>1.4</v>
      </c>
      <c r="H89" s="93">
        <v>1</v>
      </c>
      <c r="I89" s="93">
        <v>0.5</v>
      </c>
      <c r="J89" s="93">
        <v>1.8</v>
      </c>
      <c r="K89" s="93">
        <v>1</v>
      </c>
      <c r="L89" s="95">
        <f t="shared" si="2"/>
        <v>3143.7000000000003</v>
      </c>
      <c r="M89" s="93" t="s">
        <v>308</v>
      </c>
      <c r="N89" s="99">
        <v>2187</v>
      </c>
      <c r="O89" s="83" t="s">
        <v>277</v>
      </c>
      <c r="P89" s="83">
        <v>66</v>
      </c>
    </row>
    <row r="90" spans="1:16" x14ac:dyDescent="0.25">
      <c r="A90" s="93">
        <v>42</v>
      </c>
      <c r="B90" s="98" t="s">
        <v>133</v>
      </c>
      <c r="C90" s="100" t="s">
        <v>134</v>
      </c>
      <c r="D90" s="22" t="s">
        <v>233</v>
      </c>
      <c r="E90" s="93">
        <v>2495</v>
      </c>
      <c r="F90" s="93">
        <v>1</v>
      </c>
      <c r="G90" s="93">
        <v>1.4</v>
      </c>
      <c r="H90" s="93">
        <v>1</v>
      </c>
      <c r="I90" s="93">
        <v>0.5</v>
      </c>
      <c r="J90" s="93">
        <v>1.8</v>
      </c>
      <c r="K90" s="93">
        <v>1</v>
      </c>
      <c r="L90" s="95">
        <f t="shared" si="2"/>
        <v>3143.7000000000003</v>
      </c>
      <c r="M90" s="93" t="s">
        <v>308</v>
      </c>
      <c r="N90" s="99">
        <v>2187</v>
      </c>
      <c r="O90" s="83" t="s">
        <v>272</v>
      </c>
      <c r="P90" s="83">
        <v>68</v>
      </c>
    </row>
    <row r="91" spans="1:16" x14ac:dyDescent="0.25">
      <c r="A91" s="93">
        <v>43</v>
      </c>
      <c r="B91" s="98" t="s">
        <v>135</v>
      </c>
      <c r="C91" s="100" t="s">
        <v>136</v>
      </c>
      <c r="D91" s="22" t="s">
        <v>231</v>
      </c>
      <c r="E91" s="93">
        <v>2495</v>
      </c>
      <c r="F91" s="93">
        <v>1</v>
      </c>
      <c r="G91" s="93">
        <v>1.4</v>
      </c>
      <c r="H91" s="93">
        <v>1</v>
      </c>
      <c r="I91" s="93">
        <v>0.5</v>
      </c>
      <c r="J91" s="93">
        <v>1.8</v>
      </c>
      <c r="K91" s="93">
        <v>1</v>
      </c>
      <c r="L91" s="95">
        <f t="shared" si="2"/>
        <v>3143.7000000000003</v>
      </c>
      <c r="M91" s="93" t="s">
        <v>308</v>
      </c>
      <c r="N91" s="99">
        <v>2187</v>
      </c>
      <c r="O91" s="83" t="s">
        <v>277</v>
      </c>
      <c r="P91" s="83">
        <v>69</v>
      </c>
    </row>
    <row r="92" spans="1:16" x14ac:dyDescent="0.25">
      <c r="A92" s="93">
        <v>44</v>
      </c>
      <c r="B92" s="98" t="s">
        <v>135</v>
      </c>
      <c r="C92" s="100" t="s">
        <v>137</v>
      </c>
      <c r="D92" s="22" t="s">
        <v>226</v>
      </c>
      <c r="E92" s="93">
        <v>2495</v>
      </c>
      <c r="F92" s="93">
        <v>1</v>
      </c>
      <c r="G92" s="93">
        <v>1.4</v>
      </c>
      <c r="H92" s="93">
        <v>1</v>
      </c>
      <c r="I92" s="93">
        <v>0.5</v>
      </c>
      <c r="J92" s="93">
        <v>1.8</v>
      </c>
      <c r="K92" s="93">
        <v>1</v>
      </c>
      <c r="L92" s="95">
        <f t="shared" si="2"/>
        <v>3143.7000000000003</v>
      </c>
      <c r="M92" s="93" t="s">
        <v>308</v>
      </c>
      <c r="N92" s="99">
        <v>2187</v>
      </c>
      <c r="O92" s="83" t="s">
        <v>277</v>
      </c>
      <c r="P92" s="83">
        <v>70</v>
      </c>
    </row>
    <row r="93" spans="1:16" x14ac:dyDescent="0.25">
      <c r="A93" s="93">
        <v>45</v>
      </c>
      <c r="B93" s="98" t="s">
        <v>135</v>
      </c>
      <c r="C93" s="100" t="s">
        <v>138</v>
      </c>
      <c r="D93" s="22" t="s">
        <v>236</v>
      </c>
      <c r="E93" s="93">
        <v>2495</v>
      </c>
      <c r="F93" s="93">
        <v>1</v>
      </c>
      <c r="G93" s="93">
        <v>1.4</v>
      </c>
      <c r="H93" s="93">
        <v>1</v>
      </c>
      <c r="I93" s="93">
        <v>0.5</v>
      </c>
      <c r="J93" s="93">
        <v>1.8</v>
      </c>
      <c r="K93" s="93">
        <v>1</v>
      </c>
      <c r="L93" s="95">
        <f t="shared" si="2"/>
        <v>3143.7000000000003</v>
      </c>
      <c r="M93" s="93" t="s">
        <v>308</v>
      </c>
      <c r="N93" s="99">
        <v>2187</v>
      </c>
      <c r="O93" s="83" t="s">
        <v>277</v>
      </c>
      <c r="P93" s="83">
        <v>71</v>
      </c>
    </row>
    <row r="94" spans="1:16" x14ac:dyDescent="0.25">
      <c r="A94" s="93">
        <v>46</v>
      </c>
      <c r="B94" s="98" t="s">
        <v>139</v>
      </c>
      <c r="C94" s="100" t="s">
        <v>140</v>
      </c>
      <c r="D94" s="22" t="s">
        <v>233</v>
      </c>
      <c r="E94" s="93">
        <v>2495</v>
      </c>
      <c r="F94" s="93">
        <v>1</v>
      </c>
      <c r="G94" s="93">
        <v>1</v>
      </c>
      <c r="H94" s="93">
        <v>1</v>
      </c>
      <c r="I94" s="93">
        <v>0.5</v>
      </c>
      <c r="J94" s="93">
        <v>1.8</v>
      </c>
      <c r="K94" s="93">
        <v>1</v>
      </c>
      <c r="L94" s="95">
        <f t="shared" si="2"/>
        <v>2245.5</v>
      </c>
      <c r="M94" s="93" t="s">
        <v>308</v>
      </c>
      <c r="N94" s="99">
        <v>2187</v>
      </c>
      <c r="O94" s="83" t="s">
        <v>277</v>
      </c>
      <c r="P94" s="83">
        <v>72</v>
      </c>
    </row>
    <row r="95" spans="1:16" x14ac:dyDescent="0.25">
      <c r="A95" s="93">
        <v>47</v>
      </c>
      <c r="B95" s="98" t="s">
        <v>141</v>
      </c>
      <c r="C95" s="100" t="s">
        <v>142</v>
      </c>
      <c r="D95" s="22" t="s">
        <v>236</v>
      </c>
      <c r="E95" s="93">
        <v>2495</v>
      </c>
      <c r="F95" s="93">
        <v>1</v>
      </c>
      <c r="G95" s="93">
        <v>1.4</v>
      </c>
      <c r="H95" s="93">
        <v>1</v>
      </c>
      <c r="I95" s="93">
        <v>0.5</v>
      </c>
      <c r="J95" s="93">
        <v>1.8</v>
      </c>
      <c r="K95" s="93">
        <v>1</v>
      </c>
      <c r="L95" s="95">
        <f t="shared" si="2"/>
        <v>3143.7000000000003</v>
      </c>
      <c r="M95" s="93" t="s">
        <v>308</v>
      </c>
      <c r="N95" s="99">
        <v>2187</v>
      </c>
      <c r="O95" s="83" t="s">
        <v>269</v>
      </c>
      <c r="P95" s="83">
        <v>73</v>
      </c>
    </row>
    <row r="96" spans="1:16" x14ac:dyDescent="0.25">
      <c r="A96" s="93">
        <v>48</v>
      </c>
      <c r="B96" s="102" t="s">
        <v>143</v>
      </c>
      <c r="C96" s="103" t="s">
        <v>144</v>
      </c>
      <c r="D96" s="22" t="s">
        <v>236</v>
      </c>
      <c r="E96" s="93">
        <v>2495</v>
      </c>
      <c r="F96" s="104">
        <v>1</v>
      </c>
      <c r="G96" s="93">
        <v>1</v>
      </c>
      <c r="H96" s="104">
        <v>1</v>
      </c>
      <c r="I96" s="93">
        <v>0.5</v>
      </c>
      <c r="J96" s="104">
        <v>1.8</v>
      </c>
      <c r="K96" s="104">
        <v>1</v>
      </c>
      <c r="L96" s="95">
        <f t="shared" si="2"/>
        <v>2245.5</v>
      </c>
      <c r="M96" s="93" t="s">
        <v>308</v>
      </c>
      <c r="N96" s="99">
        <v>2187</v>
      </c>
      <c r="O96" s="83" t="s">
        <v>273</v>
      </c>
      <c r="P96" s="83">
        <v>74</v>
      </c>
    </row>
    <row r="97" spans="1:16" x14ac:dyDescent="0.25">
      <c r="A97" s="93">
        <v>49</v>
      </c>
      <c r="B97" s="98" t="s">
        <v>145</v>
      </c>
      <c r="C97" s="100" t="s">
        <v>146</v>
      </c>
      <c r="D97" s="22" t="s">
        <v>236</v>
      </c>
      <c r="E97" s="93">
        <v>2495</v>
      </c>
      <c r="F97" s="93">
        <v>1</v>
      </c>
      <c r="G97" s="93">
        <v>1</v>
      </c>
      <c r="H97" s="93">
        <v>1</v>
      </c>
      <c r="I97" s="93">
        <v>0.5</v>
      </c>
      <c r="J97" s="93">
        <v>1.8</v>
      </c>
      <c r="K97" s="93">
        <v>1</v>
      </c>
      <c r="L97" s="95">
        <f t="shared" si="2"/>
        <v>2245.5</v>
      </c>
      <c r="M97" s="93" t="s">
        <v>308</v>
      </c>
      <c r="N97" s="99">
        <v>2187</v>
      </c>
      <c r="O97" s="83" t="s">
        <v>274</v>
      </c>
      <c r="P97" s="83">
        <v>75</v>
      </c>
    </row>
    <row r="98" spans="1:16" x14ac:dyDescent="0.25">
      <c r="A98" s="93">
        <v>50</v>
      </c>
      <c r="B98" s="98" t="s">
        <v>147</v>
      </c>
      <c r="C98" s="100" t="s">
        <v>148</v>
      </c>
      <c r="D98" s="22" t="s">
        <v>235</v>
      </c>
      <c r="E98" s="93">
        <v>2495</v>
      </c>
      <c r="F98" s="93">
        <v>1</v>
      </c>
      <c r="G98" s="93">
        <v>1</v>
      </c>
      <c r="H98" s="93">
        <v>1</v>
      </c>
      <c r="I98" s="93">
        <v>0.5</v>
      </c>
      <c r="J98" s="93">
        <v>1.8</v>
      </c>
      <c r="K98" s="93">
        <v>1</v>
      </c>
      <c r="L98" s="95">
        <f t="shared" si="2"/>
        <v>2245.5</v>
      </c>
      <c r="M98" s="93" t="s">
        <v>308</v>
      </c>
      <c r="N98" s="99">
        <v>2187</v>
      </c>
      <c r="O98" s="83" t="s">
        <v>274</v>
      </c>
      <c r="P98" s="83">
        <v>76</v>
      </c>
    </row>
    <row r="99" spans="1:16" x14ac:dyDescent="0.25">
      <c r="A99" s="93">
        <v>51</v>
      </c>
      <c r="B99" s="98" t="s">
        <v>149</v>
      </c>
      <c r="C99" s="100" t="s">
        <v>150</v>
      </c>
      <c r="D99" s="22" t="s">
        <v>227</v>
      </c>
      <c r="E99" s="93">
        <v>2495</v>
      </c>
      <c r="F99" s="93">
        <v>1</v>
      </c>
      <c r="G99" s="93">
        <v>1</v>
      </c>
      <c r="H99" s="93">
        <v>1</v>
      </c>
      <c r="I99" s="93">
        <v>0.5</v>
      </c>
      <c r="J99" s="93">
        <v>1.8</v>
      </c>
      <c r="K99" s="93">
        <v>1</v>
      </c>
      <c r="L99" s="95">
        <f t="shared" si="2"/>
        <v>2245.5</v>
      </c>
      <c r="M99" s="93" t="s">
        <v>308</v>
      </c>
      <c r="N99" s="99">
        <v>2187</v>
      </c>
      <c r="O99" s="83" t="s">
        <v>269</v>
      </c>
      <c r="P99" s="83">
        <v>77</v>
      </c>
    </row>
    <row r="100" spans="1:16" x14ac:dyDescent="0.25">
      <c r="A100" s="93">
        <v>52</v>
      </c>
      <c r="B100" s="98" t="s">
        <v>63</v>
      </c>
      <c r="C100" s="100" t="s">
        <v>151</v>
      </c>
      <c r="D100" s="22" t="s">
        <v>232</v>
      </c>
      <c r="E100" s="93">
        <v>2495</v>
      </c>
      <c r="F100" s="93">
        <v>1</v>
      </c>
      <c r="G100" s="93">
        <v>1</v>
      </c>
      <c r="H100" s="93">
        <v>1</v>
      </c>
      <c r="I100" s="93">
        <v>0.5</v>
      </c>
      <c r="J100" s="93">
        <v>1.8</v>
      </c>
      <c r="K100" s="93">
        <v>1</v>
      </c>
      <c r="L100" s="95">
        <f t="shared" si="2"/>
        <v>2245.5</v>
      </c>
      <c r="M100" s="93" t="s">
        <v>308</v>
      </c>
      <c r="N100" s="99">
        <v>2187</v>
      </c>
      <c r="O100" s="83" t="s">
        <v>269</v>
      </c>
      <c r="P100" s="83">
        <v>78</v>
      </c>
    </row>
    <row r="101" spans="1:16" x14ac:dyDescent="0.25">
      <c r="A101" s="93">
        <v>53</v>
      </c>
      <c r="B101" s="98" t="s">
        <v>152</v>
      </c>
      <c r="C101" s="100" t="s">
        <v>153</v>
      </c>
      <c r="D101" s="22" t="s">
        <v>237</v>
      </c>
      <c r="E101" s="93">
        <v>2495</v>
      </c>
      <c r="F101" s="93">
        <v>1</v>
      </c>
      <c r="G101" s="93">
        <v>1</v>
      </c>
      <c r="H101" s="93">
        <v>1</v>
      </c>
      <c r="I101" s="93">
        <v>0.5</v>
      </c>
      <c r="J101" s="93">
        <v>1.8</v>
      </c>
      <c r="K101" s="93">
        <v>1</v>
      </c>
      <c r="L101" s="95">
        <f t="shared" si="2"/>
        <v>2245.5</v>
      </c>
      <c r="M101" s="93" t="s">
        <v>308</v>
      </c>
      <c r="N101" s="99">
        <v>2187</v>
      </c>
      <c r="O101" s="83" t="s">
        <v>269</v>
      </c>
      <c r="P101" s="83">
        <v>79</v>
      </c>
    </row>
    <row r="102" spans="1:16" x14ac:dyDescent="0.25">
      <c r="A102" s="93">
        <v>54</v>
      </c>
      <c r="B102" s="98" t="s">
        <v>74</v>
      </c>
      <c r="C102" s="100" t="s">
        <v>154</v>
      </c>
      <c r="D102" s="22" t="s">
        <v>238</v>
      </c>
      <c r="E102" s="93">
        <v>2495</v>
      </c>
      <c r="F102" s="93">
        <v>1</v>
      </c>
      <c r="G102" s="93">
        <v>1</v>
      </c>
      <c r="H102" s="93">
        <v>1</v>
      </c>
      <c r="I102" s="93">
        <v>0.5</v>
      </c>
      <c r="J102" s="93">
        <v>1.8</v>
      </c>
      <c r="K102" s="93">
        <v>1</v>
      </c>
      <c r="L102" s="95">
        <f t="shared" si="2"/>
        <v>2245.5</v>
      </c>
      <c r="M102" s="93" t="s">
        <v>308</v>
      </c>
      <c r="N102" s="99">
        <v>2187</v>
      </c>
      <c r="O102" s="83" t="s">
        <v>269</v>
      </c>
      <c r="P102" s="83">
        <v>80</v>
      </c>
    </row>
    <row r="103" spans="1:16" x14ac:dyDescent="0.25">
      <c r="A103" s="93">
        <v>55</v>
      </c>
      <c r="B103" s="98" t="s">
        <v>149</v>
      </c>
      <c r="C103" s="100" t="s">
        <v>155</v>
      </c>
      <c r="D103" s="22" t="s">
        <v>236</v>
      </c>
      <c r="E103" s="93">
        <v>2495</v>
      </c>
      <c r="F103" s="93">
        <v>1</v>
      </c>
      <c r="G103" s="93">
        <v>1</v>
      </c>
      <c r="H103" s="93">
        <v>1</v>
      </c>
      <c r="I103" s="93">
        <v>0.5</v>
      </c>
      <c r="J103" s="93">
        <v>1.8</v>
      </c>
      <c r="K103" s="93">
        <v>1</v>
      </c>
      <c r="L103" s="95">
        <f t="shared" si="2"/>
        <v>2245.5</v>
      </c>
      <c r="M103" s="93" t="s">
        <v>308</v>
      </c>
      <c r="N103" s="99">
        <v>2187</v>
      </c>
      <c r="O103" s="83" t="s">
        <v>268</v>
      </c>
      <c r="P103" s="83">
        <v>81</v>
      </c>
    </row>
    <row r="104" spans="1:16" x14ac:dyDescent="0.25">
      <c r="A104" s="93">
        <v>56</v>
      </c>
      <c r="B104" s="98" t="s">
        <v>156</v>
      </c>
      <c r="C104" s="100" t="s">
        <v>157</v>
      </c>
      <c r="D104" s="22" t="s">
        <v>232</v>
      </c>
      <c r="E104" s="93">
        <v>2495</v>
      </c>
      <c r="F104" s="93">
        <v>1</v>
      </c>
      <c r="G104" s="93">
        <v>1</v>
      </c>
      <c r="H104" s="93">
        <v>1</v>
      </c>
      <c r="I104" s="93">
        <v>0.5</v>
      </c>
      <c r="J104" s="93">
        <v>1.8</v>
      </c>
      <c r="K104" s="93">
        <v>1</v>
      </c>
      <c r="L104" s="95">
        <f t="shared" si="2"/>
        <v>2245.5</v>
      </c>
      <c r="M104" s="93" t="s">
        <v>308</v>
      </c>
      <c r="N104" s="99">
        <v>2187</v>
      </c>
      <c r="O104" s="83" t="s">
        <v>268</v>
      </c>
      <c r="P104" s="83">
        <v>82</v>
      </c>
    </row>
    <row r="105" spans="1:16" x14ac:dyDescent="0.25">
      <c r="A105" s="93">
        <v>57</v>
      </c>
      <c r="B105" s="98" t="s">
        <v>158</v>
      </c>
      <c r="C105" s="100" t="s">
        <v>159</v>
      </c>
      <c r="D105" s="22" t="s">
        <v>227</v>
      </c>
      <c r="E105" s="93">
        <v>2495</v>
      </c>
      <c r="F105" s="93">
        <v>1</v>
      </c>
      <c r="G105" s="93">
        <v>1</v>
      </c>
      <c r="H105" s="93">
        <v>1</v>
      </c>
      <c r="I105" s="93">
        <v>0.5</v>
      </c>
      <c r="J105" s="93">
        <v>1.8</v>
      </c>
      <c r="K105" s="93">
        <v>1</v>
      </c>
      <c r="L105" s="95">
        <f t="shared" si="2"/>
        <v>2245.5</v>
      </c>
      <c r="M105" s="93" t="s">
        <v>308</v>
      </c>
      <c r="N105" s="99">
        <v>2187</v>
      </c>
      <c r="O105" s="83" t="s">
        <v>277</v>
      </c>
      <c r="P105" s="83">
        <v>83</v>
      </c>
    </row>
    <row r="106" spans="1:16" x14ac:dyDescent="0.25">
      <c r="A106" s="93">
        <v>58</v>
      </c>
      <c r="B106" s="98" t="s">
        <v>160</v>
      </c>
      <c r="C106" s="100" t="s">
        <v>161</v>
      </c>
      <c r="D106" s="22" t="s">
        <v>239</v>
      </c>
      <c r="E106" s="93">
        <v>2495</v>
      </c>
      <c r="F106" s="93">
        <v>1</v>
      </c>
      <c r="G106" s="93">
        <v>1</v>
      </c>
      <c r="H106" s="93">
        <v>1</v>
      </c>
      <c r="I106" s="93">
        <v>0.5</v>
      </c>
      <c r="J106" s="93">
        <v>1.8</v>
      </c>
      <c r="K106" s="93">
        <v>1</v>
      </c>
      <c r="L106" s="95">
        <f t="shared" si="2"/>
        <v>2245.5</v>
      </c>
      <c r="M106" s="82" t="s">
        <v>311</v>
      </c>
      <c r="N106" s="99">
        <v>2187</v>
      </c>
      <c r="O106" s="83" t="s">
        <v>269</v>
      </c>
    </row>
    <row r="107" spans="1:16" x14ac:dyDescent="0.25">
      <c r="A107" s="93">
        <v>59</v>
      </c>
      <c r="B107" s="98" t="s">
        <v>241</v>
      </c>
      <c r="C107" s="22" t="s">
        <v>278</v>
      </c>
      <c r="D107" s="22" t="s">
        <v>242</v>
      </c>
      <c r="E107" s="93">
        <v>2495</v>
      </c>
      <c r="F107" s="93">
        <v>1</v>
      </c>
      <c r="G107" s="93">
        <v>1</v>
      </c>
      <c r="H107" s="93">
        <v>1</v>
      </c>
      <c r="I107" s="93">
        <v>0.5</v>
      </c>
      <c r="J107" s="93">
        <v>1.8</v>
      </c>
      <c r="K107" s="93">
        <v>1</v>
      </c>
      <c r="L107" s="95">
        <f t="shared" si="2"/>
        <v>2245.5</v>
      </c>
      <c r="M107" s="82" t="s">
        <v>313</v>
      </c>
      <c r="N107" s="99"/>
      <c r="O107" s="83" t="s">
        <v>277</v>
      </c>
    </row>
    <row r="108" spans="1:16" x14ac:dyDescent="0.25">
      <c r="A108" s="93">
        <v>60</v>
      </c>
      <c r="B108" s="98" t="s">
        <v>162</v>
      </c>
      <c r="C108" s="100" t="s">
        <v>163</v>
      </c>
      <c r="D108" s="22" t="s">
        <v>240</v>
      </c>
      <c r="E108" s="93">
        <v>2495</v>
      </c>
      <c r="F108" s="93">
        <v>1</v>
      </c>
      <c r="G108" s="93">
        <v>1.4</v>
      </c>
      <c r="H108" s="93">
        <v>1</v>
      </c>
      <c r="I108" s="93">
        <v>0.5</v>
      </c>
      <c r="J108" s="93">
        <v>1.8</v>
      </c>
      <c r="K108" s="93">
        <v>1</v>
      </c>
      <c r="L108" s="95">
        <f t="shared" si="2"/>
        <v>3143.7000000000003</v>
      </c>
      <c r="M108" s="82" t="s">
        <v>304</v>
      </c>
      <c r="N108" s="99">
        <v>2187</v>
      </c>
      <c r="O108" s="83" t="s">
        <v>277</v>
      </c>
    </row>
    <row r="109" spans="1:16" ht="30" x14ac:dyDescent="0.25">
      <c r="A109" s="93">
        <v>61</v>
      </c>
      <c r="B109" s="94" t="s">
        <v>252</v>
      </c>
      <c r="C109" s="100" t="s">
        <v>253</v>
      </c>
      <c r="D109" s="22" t="s">
        <v>254</v>
      </c>
      <c r="E109" s="93">
        <v>2495</v>
      </c>
      <c r="F109" s="93">
        <v>1</v>
      </c>
      <c r="G109" s="93">
        <v>1</v>
      </c>
      <c r="H109" s="93">
        <v>1</v>
      </c>
      <c r="I109" s="93">
        <v>0.5</v>
      </c>
      <c r="J109" s="93">
        <v>1.8</v>
      </c>
      <c r="K109" s="93">
        <v>1</v>
      </c>
      <c r="L109" s="95">
        <f t="shared" si="2"/>
        <v>2245.5</v>
      </c>
      <c r="M109" s="93" t="s">
        <v>308</v>
      </c>
      <c r="N109" s="99"/>
      <c r="O109" s="83" t="s">
        <v>269</v>
      </c>
    </row>
    <row r="110" spans="1:16" x14ac:dyDescent="0.25">
      <c r="A110" s="93">
        <v>62</v>
      </c>
      <c r="B110" s="98" t="s">
        <v>160</v>
      </c>
      <c r="C110" s="100" t="s">
        <v>164</v>
      </c>
      <c r="D110" s="22" t="s">
        <v>240</v>
      </c>
      <c r="E110" s="93">
        <v>2495</v>
      </c>
      <c r="F110" s="93">
        <v>1</v>
      </c>
      <c r="G110" s="93">
        <v>1</v>
      </c>
      <c r="H110" s="93">
        <v>1</v>
      </c>
      <c r="I110" s="93">
        <v>0.5</v>
      </c>
      <c r="J110" s="93">
        <v>1.8</v>
      </c>
      <c r="K110" s="93">
        <v>1</v>
      </c>
      <c r="L110" s="95">
        <f t="shared" si="2"/>
        <v>2245.5</v>
      </c>
      <c r="M110" s="82" t="s">
        <v>312</v>
      </c>
      <c r="N110" s="99">
        <v>2187</v>
      </c>
      <c r="O110" s="83" t="s">
        <v>269</v>
      </c>
    </row>
    <row r="111" spans="1:16" x14ac:dyDescent="0.25">
      <c r="A111" s="122" t="s">
        <v>281</v>
      </c>
      <c r="B111" s="122"/>
      <c r="C111" s="100"/>
      <c r="D111" s="22"/>
      <c r="E111" s="93"/>
      <c r="F111" s="93"/>
      <c r="G111" s="93"/>
      <c r="H111" s="93"/>
      <c r="I111" s="93"/>
      <c r="J111" s="93"/>
      <c r="K111" s="93"/>
      <c r="L111" s="101">
        <f>SUM(L49:L110)</f>
        <v>153592.19999999998</v>
      </c>
      <c r="M111" s="82"/>
      <c r="N111" s="99"/>
    </row>
    <row r="112" spans="1:16" x14ac:dyDescent="0.25">
      <c r="A112" s="119" t="s">
        <v>305</v>
      </c>
      <c r="B112" s="120"/>
      <c r="C112" s="120"/>
      <c r="D112" s="120"/>
      <c r="E112" s="120"/>
      <c r="F112" s="120"/>
      <c r="G112" s="120"/>
      <c r="H112" s="120"/>
      <c r="I112" s="120"/>
      <c r="J112" s="120"/>
      <c r="K112" s="120"/>
      <c r="L112" s="120"/>
      <c r="M112" s="121"/>
      <c r="N112" s="99"/>
    </row>
    <row r="113" spans="1:16" x14ac:dyDescent="0.25">
      <c r="A113" s="93">
        <v>1</v>
      </c>
      <c r="B113" s="98" t="s">
        <v>165</v>
      </c>
      <c r="C113" s="100" t="s">
        <v>166</v>
      </c>
      <c r="D113" s="22" t="s">
        <v>243</v>
      </c>
      <c r="E113" s="100">
        <v>1996</v>
      </c>
      <c r="F113" s="93">
        <v>1</v>
      </c>
      <c r="G113" s="93"/>
      <c r="H113" s="93">
        <v>1</v>
      </c>
      <c r="I113" s="93">
        <v>0.5</v>
      </c>
      <c r="J113" s="93">
        <v>1.8</v>
      </c>
      <c r="K113" s="93">
        <v>1</v>
      </c>
      <c r="L113" s="95">
        <f t="shared" ref="L113:L119" si="3">E113*F113*H113*I113*J113*K113</f>
        <v>1796.4</v>
      </c>
      <c r="M113" s="93" t="s">
        <v>308</v>
      </c>
      <c r="N113" s="99">
        <v>1749.6</v>
      </c>
      <c r="O113" s="83" t="s">
        <v>269</v>
      </c>
      <c r="P113" s="83">
        <v>85</v>
      </c>
    </row>
    <row r="114" spans="1:16" x14ac:dyDescent="0.25">
      <c r="A114" s="93">
        <v>2</v>
      </c>
      <c r="B114" s="98" t="s">
        <v>167</v>
      </c>
      <c r="C114" s="100" t="s">
        <v>168</v>
      </c>
      <c r="D114" s="22" t="s">
        <v>244</v>
      </c>
      <c r="E114" s="100">
        <v>1996</v>
      </c>
      <c r="F114" s="93">
        <v>1</v>
      </c>
      <c r="G114" s="93"/>
      <c r="H114" s="93">
        <v>1</v>
      </c>
      <c r="I114" s="93">
        <v>0.5</v>
      </c>
      <c r="J114" s="93">
        <v>1.8</v>
      </c>
      <c r="K114" s="93">
        <v>1</v>
      </c>
      <c r="L114" s="95">
        <f t="shared" si="3"/>
        <v>1796.4</v>
      </c>
      <c r="M114" s="82" t="s">
        <v>311</v>
      </c>
      <c r="N114" s="99">
        <v>1749.6</v>
      </c>
      <c r="O114" s="83" t="s">
        <v>270</v>
      </c>
    </row>
    <row r="115" spans="1:16" x14ac:dyDescent="0.25">
      <c r="A115" s="122" t="s">
        <v>281</v>
      </c>
      <c r="B115" s="122"/>
      <c r="C115" s="100"/>
      <c r="D115" s="22"/>
      <c r="E115" s="100"/>
      <c r="F115" s="93"/>
      <c r="G115" s="93"/>
      <c r="H115" s="93"/>
      <c r="I115" s="93"/>
      <c r="J115" s="93"/>
      <c r="K115" s="93"/>
      <c r="L115" s="101">
        <f>SUM(L113:L114)</f>
        <v>3592.8</v>
      </c>
      <c r="M115" s="82"/>
      <c r="N115" s="99"/>
    </row>
    <row r="116" spans="1:16" x14ac:dyDescent="0.25">
      <c r="A116" s="119" t="s">
        <v>306</v>
      </c>
      <c r="B116" s="120"/>
      <c r="C116" s="120"/>
      <c r="D116" s="120"/>
      <c r="E116" s="120"/>
      <c r="F116" s="120"/>
      <c r="G116" s="120"/>
      <c r="H116" s="120"/>
      <c r="I116" s="120"/>
      <c r="J116" s="120"/>
      <c r="K116" s="120"/>
      <c r="L116" s="120"/>
      <c r="M116" s="121"/>
      <c r="N116" s="99"/>
    </row>
    <row r="117" spans="1:16" x14ac:dyDescent="0.25">
      <c r="A117" s="82">
        <v>1</v>
      </c>
      <c r="B117" s="98" t="s">
        <v>169</v>
      </c>
      <c r="C117" s="100" t="s">
        <v>170</v>
      </c>
      <c r="D117" s="22" t="s">
        <v>227</v>
      </c>
      <c r="E117" s="100">
        <v>2495</v>
      </c>
      <c r="F117" s="93">
        <v>1</v>
      </c>
      <c r="G117" s="93"/>
      <c r="H117" s="93">
        <v>1</v>
      </c>
      <c r="I117" s="93">
        <v>0.5</v>
      </c>
      <c r="J117" s="93">
        <v>1.8</v>
      </c>
      <c r="K117" s="93">
        <v>1</v>
      </c>
      <c r="L117" s="95">
        <f t="shared" si="3"/>
        <v>2245.5</v>
      </c>
      <c r="M117" s="93" t="s">
        <v>308</v>
      </c>
      <c r="N117" s="99">
        <v>2187</v>
      </c>
      <c r="O117" s="83" t="s">
        <v>277</v>
      </c>
      <c r="P117" s="83">
        <v>86</v>
      </c>
    </row>
    <row r="118" spans="1:16" x14ac:dyDescent="0.25">
      <c r="A118" s="93">
        <v>2</v>
      </c>
      <c r="B118" s="98" t="s">
        <v>171</v>
      </c>
      <c r="C118" s="100" t="s">
        <v>172</v>
      </c>
      <c r="D118" s="22" t="s">
        <v>233</v>
      </c>
      <c r="E118" s="100">
        <v>2495</v>
      </c>
      <c r="F118" s="93">
        <v>1</v>
      </c>
      <c r="G118" s="93"/>
      <c r="H118" s="93">
        <v>1</v>
      </c>
      <c r="I118" s="93">
        <v>0.5</v>
      </c>
      <c r="J118" s="93">
        <v>1.8</v>
      </c>
      <c r="K118" s="93">
        <v>1</v>
      </c>
      <c r="L118" s="95">
        <f t="shared" si="3"/>
        <v>2245.5</v>
      </c>
      <c r="M118" s="93" t="s">
        <v>308</v>
      </c>
      <c r="N118" s="99">
        <v>2187</v>
      </c>
      <c r="O118" s="83" t="s">
        <v>277</v>
      </c>
      <c r="P118" s="83">
        <v>87</v>
      </c>
    </row>
    <row r="119" spans="1:16" x14ac:dyDescent="0.25">
      <c r="A119" s="93">
        <v>3</v>
      </c>
      <c r="B119" s="98" t="s">
        <v>173</v>
      </c>
      <c r="C119" s="100" t="s">
        <v>174</v>
      </c>
      <c r="D119" s="22" t="s">
        <v>227</v>
      </c>
      <c r="E119" s="100">
        <v>2495</v>
      </c>
      <c r="F119" s="93">
        <v>1</v>
      </c>
      <c r="G119" s="93"/>
      <c r="H119" s="93">
        <v>1</v>
      </c>
      <c r="I119" s="93">
        <v>0.5</v>
      </c>
      <c r="J119" s="93">
        <v>1.8</v>
      </c>
      <c r="K119" s="93">
        <v>1</v>
      </c>
      <c r="L119" s="95">
        <f t="shared" si="3"/>
        <v>2245.5</v>
      </c>
      <c r="M119" s="93" t="s">
        <v>308</v>
      </c>
      <c r="N119" s="99">
        <v>2187</v>
      </c>
      <c r="O119" s="83" t="s">
        <v>269</v>
      </c>
      <c r="P119" s="83">
        <v>88</v>
      </c>
    </row>
    <row r="120" spans="1:16" x14ac:dyDescent="0.25">
      <c r="A120" s="122" t="s">
        <v>281</v>
      </c>
      <c r="B120" s="122"/>
      <c r="C120" s="100"/>
      <c r="D120" s="22"/>
      <c r="E120" s="100"/>
      <c r="F120" s="93"/>
      <c r="G120" s="93"/>
      <c r="H120" s="93"/>
      <c r="I120" s="93"/>
      <c r="J120" s="93"/>
      <c r="K120" s="93"/>
      <c r="L120" s="101">
        <f>SUM(L117:L119)</f>
        <v>6736.5</v>
      </c>
      <c r="M120" s="105"/>
      <c r="N120" s="106"/>
    </row>
    <row r="121" spans="1:16" x14ac:dyDescent="0.25">
      <c r="A121" s="119" t="s">
        <v>289</v>
      </c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1"/>
      <c r="N121" s="106"/>
    </row>
    <row r="122" spans="1:16" x14ac:dyDescent="0.25">
      <c r="A122" s="93">
        <v>1</v>
      </c>
      <c r="B122" s="98" t="s">
        <v>220</v>
      </c>
      <c r="C122" s="82" t="s">
        <v>221</v>
      </c>
      <c r="D122" s="22" t="s">
        <v>249</v>
      </c>
      <c r="E122" s="82">
        <v>1497</v>
      </c>
      <c r="F122" s="82">
        <v>0.8</v>
      </c>
      <c r="G122" s="82">
        <v>1</v>
      </c>
      <c r="H122" s="82">
        <v>1</v>
      </c>
      <c r="I122" s="93">
        <v>0.5</v>
      </c>
      <c r="J122" s="82">
        <v>1.8</v>
      </c>
      <c r="K122" s="82">
        <v>1</v>
      </c>
      <c r="L122" s="95">
        <f>E122*F122*G122*H122*I122*J122*K122</f>
        <v>1077.8400000000001</v>
      </c>
      <c r="M122" s="82" t="s">
        <v>312</v>
      </c>
      <c r="N122" s="107"/>
      <c r="O122" s="83" t="s">
        <v>277</v>
      </c>
    </row>
    <row r="123" spans="1:16" x14ac:dyDescent="0.25">
      <c r="A123" s="93">
        <v>2</v>
      </c>
      <c r="B123" s="98" t="s">
        <v>201</v>
      </c>
      <c r="C123" s="82" t="s">
        <v>222</v>
      </c>
      <c r="D123" s="22" t="s">
        <v>250</v>
      </c>
      <c r="E123" s="82">
        <v>1497</v>
      </c>
      <c r="F123" s="82">
        <v>0.8</v>
      </c>
      <c r="G123" s="82">
        <v>1.24</v>
      </c>
      <c r="H123" s="82">
        <v>1</v>
      </c>
      <c r="I123" s="93">
        <v>0.5</v>
      </c>
      <c r="J123" s="82">
        <v>1.8</v>
      </c>
      <c r="K123" s="82">
        <v>1</v>
      </c>
      <c r="L123" s="95">
        <f t="shared" ref="L123:L129" si="4">E123*F123*G123*H123*I123*J123*K123</f>
        <v>1336.5216</v>
      </c>
      <c r="M123" s="82" t="s">
        <v>314</v>
      </c>
      <c r="N123" s="99">
        <v>1049.76</v>
      </c>
      <c r="O123" s="83" t="s">
        <v>269</v>
      </c>
    </row>
    <row r="124" spans="1:16" x14ac:dyDescent="0.25">
      <c r="A124" s="93">
        <v>3</v>
      </c>
      <c r="B124" s="98" t="s">
        <v>202</v>
      </c>
      <c r="C124" s="82" t="s">
        <v>203</v>
      </c>
      <c r="D124" s="22" t="s">
        <v>236</v>
      </c>
      <c r="E124" s="82">
        <v>1497</v>
      </c>
      <c r="F124" s="82">
        <v>0.8</v>
      </c>
      <c r="G124" s="82">
        <v>1</v>
      </c>
      <c r="H124" s="82">
        <v>1</v>
      </c>
      <c r="I124" s="93">
        <v>0.5</v>
      </c>
      <c r="J124" s="82">
        <v>1.8</v>
      </c>
      <c r="K124" s="82">
        <v>1</v>
      </c>
      <c r="L124" s="95">
        <f t="shared" si="4"/>
        <v>1077.8400000000001</v>
      </c>
      <c r="M124" s="93" t="s">
        <v>308</v>
      </c>
      <c r="N124" s="99">
        <v>1049.76</v>
      </c>
      <c r="O124" s="83" t="s">
        <v>277</v>
      </c>
      <c r="P124" s="83">
        <v>103</v>
      </c>
    </row>
    <row r="125" spans="1:16" x14ac:dyDescent="0.25">
      <c r="A125" s="93">
        <v>4</v>
      </c>
      <c r="B125" s="98" t="s">
        <v>204</v>
      </c>
      <c r="C125" s="82" t="s">
        <v>205</v>
      </c>
      <c r="D125" s="22" t="s">
        <v>236</v>
      </c>
      <c r="E125" s="82">
        <v>1497</v>
      </c>
      <c r="F125" s="82">
        <v>0.8</v>
      </c>
      <c r="G125" s="82">
        <v>1</v>
      </c>
      <c r="H125" s="82">
        <v>1</v>
      </c>
      <c r="I125" s="93">
        <v>0.5</v>
      </c>
      <c r="J125" s="82">
        <v>1.8</v>
      </c>
      <c r="K125" s="82">
        <v>1</v>
      </c>
      <c r="L125" s="95">
        <f t="shared" si="4"/>
        <v>1077.8400000000001</v>
      </c>
      <c r="M125" s="93" t="s">
        <v>308</v>
      </c>
      <c r="N125" s="99">
        <v>1049.76</v>
      </c>
      <c r="O125" s="83" t="s">
        <v>269</v>
      </c>
      <c r="P125" s="83">
        <v>104</v>
      </c>
    </row>
    <row r="126" spans="1:16" x14ac:dyDescent="0.25">
      <c r="A126" s="93">
        <v>5</v>
      </c>
      <c r="B126" s="98" t="s">
        <v>206</v>
      </c>
      <c r="C126" s="82" t="s">
        <v>207</v>
      </c>
      <c r="D126" s="22" t="s">
        <v>246</v>
      </c>
      <c r="E126" s="82">
        <v>1497</v>
      </c>
      <c r="F126" s="82">
        <v>0.8</v>
      </c>
      <c r="G126" s="82">
        <v>1</v>
      </c>
      <c r="H126" s="82">
        <v>1</v>
      </c>
      <c r="I126" s="93">
        <v>0.5</v>
      </c>
      <c r="J126" s="82">
        <v>1.8</v>
      </c>
      <c r="K126" s="82">
        <v>1</v>
      </c>
      <c r="L126" s="95">
        <f t="shared" si="4"/>
        <v>1077.8400000000001</v>
      </c>
      <c r="M126" s="93" t="s">
        <v>308</v>
      </c>
      <c r="N126" s="99">
        <v>1049.76</v>
      </c>
      <c r="O126" s="83" t="s">
        <v>269</v>
      </c>
      <c r="P126" s="83">
        <v>105</v>
      </c>
    </row>
    <row r="127" spans="1:16" x14ac:dyDescent="0.25">
      <c r="A127" s="93">
        <v>6</v>
      </c>
      <c r="B127" s="98" t="s">
        <v>204</v>
      </c>
      <c r="C127" s="82" t="s">
        <v>208</v>
      </c>
      <c r="D127" s="22" t="s">
        <v>229</v>
      </c>
      <c r="E127" s="82">
        <v>1497</v>
      </c>
      <c r="F127" s="82">
        <v>0.8</v>
      </c>
      <c r="G127" s="82">
        <v>1</v>
      </c>
      <c r="H127" s="82">
        <v>1</v>
      </c>
      <c r="I127" s="93">
        <v>0.5</v>
      </c>
      <c r="J127" s="82">
        <v>1.8</v>
      </c>
      <c r="K127" s="82">
        <v>1</v>
      </c>
      <c r="L127" s="95">
        <f t="shared" si="4"/>
        <v>1077.8400000000001</v>
      </c>
      <c r="M127" s="93" t="s">
        <v>308</v>
      </c>
      <c r="N127" s="99">
        <v>1049.76</v>
      </c>
      <c r="O127" s="83" t="s">
        <v>269</v>
      </c>
      <c r="P127" s="83">
        <v>106</v>
      </c>
    </row>
    <row r="128" spans="1:16" x14ac:dyDescent="0.25">
      <c r="A128" s="93">
        <v>7</v>
      </c>
      <c r="B128" s="98" t="s">
        <v>209</v>
      </c>
      <c r="C128" s="82" t="s">
        <v>251</v>
      </c>
      <c r="D128" s="22" t="s">
        <v>236</v>
      </c>
      <c r="E128" s="82">
        <v>1497</v>
      </c>
      <c r="F128" s="82">
        <v>0.8</v>
      </c>
      <c r="G128" s="82">
        <v>1</v>
      </c>
      <c r="H128" s="82">
        <v>1</v>
      </c>
      <c r="I128" s="93">
        <v>0.5</v>
      </c>
      <c r="J128" s="82">
        <v>1.8</v>
      </c>
      <c r="K128" s="82">
        <v>1</v>
      </c>
      <c r="L128" s="95">
        <f t="shared" si="4"/>
        <v>1077.8400000000001</v>
      </c>
      <c r="M128" s="93" t="s">
        <v>308</v>
      </c>
      <c r="N128" s="99">
        <v>1049.76</v>
      </c>
      <c r="O128" s="83" t="s">
        <v>269</v>
      </c>
      <c r="P128" s="83">
        <v>107</v>
      </c>
    </row>
    <row r="129" spans="1:16" x14ac:dyDescent="0.25">
      <c r="A129" s="93">
        <v>8</v>
      </c>
      <c r="B129" s="98" t="s">
        <v>209</v>
      </c>
      <c r="C129" s="82" t="s">
        <v>210</v>
      </c>
      <c r="D129" s="22" t="s">
        <v>229</v>
      </c>
      <c r="E129" s="82">
        <v>1497</v>
      </c>
      <c r="F129" s="82">
        <v>0.8</v>
      </c>
      <c r="G129" s="82">
        <v>1</v>
      </c>
      <c r="H129" s="82">
        <v>1</v>
      </c>
      <c r="I129" s="93">
        <v>0.5</v>
      </c>
      <c r="J129" s="82">
        <v>1.8</v>
      </c>
      <c r="K129" s="82">
        <v>1</v>
      </c>
      <c r="L129" s="95">
        <f t="shared" si="4"/>
        <v>1077.8400000000001</v>
      </c>
      <c r="M129" s="93" t="s">
        <v>308</v>
      </c>
      <c r="N129" s="99">
        <v>1049.76</v>
      </c>
      <c r="O129" s="83" t="s">
        <v>269</v>
      </c>
      <c r="P129" s="83">
        <v>108</v>
      </c>
    </row>
    <row r="130" spans="1:16" x14ac:dyDescent="0.25">
      <c r="A130" s="122" t="s">
        <v>281</v>
      </c>
      <c r="B130" s="122"/>
      <c r="C130" s="82"/>
      <c r="D130" s="22"/>
      <c r="E130" s="82"/>
      <c r="F130" s="82"/>
      <c r="G130" s="82"/>
      <c r="H130" s="82"/>
      <c r="I130" s="93"/>
      <c r="J130" s="82"/>
      <c r="K130" s="82"/>
      <c r="L130" s="101">
        <f>SUM(L122:L129)</f>
        <v>8881.4016000000011</v>
      </c>
      <c r="M130" s="105"/>
      <c r="N130" s="106"/>
    </row>
    <row r="131" spans="1:16" x14ac:dyDescent="0.25">
      <c r="B131" s="83"/>
      <c r="L131" s="83"/>
      <c r="M131" s="83"/>
    </row>
    <row r="132" spans="1:16" x14ac:dyDescent="0.25">
      <c r="A132" s="117" t="s">
        <v>281</v>
      </c>
      <c r="B132" s="117"/>
      <c r="C132" s="91">
        <f>A129+A119+A110+A46+A36</f>
        <v>108</v>
      </c>
      <c r="D132" s="34" t="s">
        <v>291</v>
      </c>
      <c r="L132" s="108">
        <f>L37+L47+L111+L115+L120+L130</f>
        <v>305157.58559999993</v>
      </c>
      <c r="M132" s="109" t="s">
        <v>292</v>
      </c>
    </row>
    <row r="133" spans="1:16" x14ac:dyDescent="0.25">
      <c r="J133" s="110"/>
    </row>
    <row r="134" spans="1:16" ht="20.25" x14ac:dyDescent="0.3">
      <c r="A134" s="116" t="s">
        <v>319</v>
      </c>
      <c r="B134" s="116"/>
      <c r="C134" s="116"/>
      <c r="D134" s="116"/>
      <c r="E134" s="116"/>
      <c r="F134" s="116"/>
      <c r="G134" s="116"/>
      <c r="H134" s="116"/>
      <c r="J134" s="116"/>
      <c r="K134" s="116"/>
      <c r="L134" s="116"/>
    </row>
  </sheetData>
  <mergeCells count="30">
    <mergeCell ref="L1:M1"/>
    <mergeCell ref="A6:A7"/>
    <mergeCell ref="B6:B7"/>
    <mergeCell ref="C6:C7"/>
    <mergeCell ref="D6:D7"/>
    <mergeCell ref="E6:E7"/>
    <mergeCell ref="F6:F7"/>
    <mergeCell ref="A3:L3"/>
    <mergeCell ref="A4:L4"/>
    <mergeCell ref="L2:M2"/>
    <mergeCell ref="N6:N7"/>
    <mergeCell ref="H6:H7"/>
    <mergeCell ref="I6:I7"/>
    <mergeCell ref="J6:J7"/>
    <mergeCell ref="K6:K7"/>
    <mergeCell ref="L6:L7"/>
    <mergeCell ref="M6:M7"/>
    <mergeCell ref="A132:B132"/>
    <mergeCell ref="A9:M9"/>
    <mergeCell ref="A38:M38"/>
    <mergeCell ref="A48:M48"/>
    <mergeCell ref="A112:M112"/>
    <mergeCell ref="A116:M116"/>
    <mergeCell ref="A121:M121"/>
    <mergeCell ref="A130:B130"/>
    <mergeCell ref="A37:B37"/>
    <mergeCell ref="A47:B47"/>
    <mergeCell ref="A111:B111"/>
    <mergeCell ref="A115:B115"/>
    <mergeCell ref="A120:B120"/>
  </mergeCells>
  <pageMargins left="0.19685039370078741" right="0.11811023622047245" top="0.15748031496062992" bottom="0.11811023622047245" header="0.11811023622047245" footer="0.11811023622047245"/>
  <pageSetup paperSize="9" scale="10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2"/>
  <sheetViews>
    <sheetView workbookViewId="0">
      <selection activeCell="A3" sqref="A3:O139"/>
    </sheetView>
  </sheetViews>
  <sheetFormatPr defaultRowHeight="15" x14ac:dyDescent="0.25"/>
  <cols>
    <col min="1" max="1" width="5.7109375" style="1" customWidth="1"/>
    <col min="2" max="2" width="17.140625" style="1" customWidth="1"/>
    <col min="3" max="3" width="17" style="1" customWidth="1"/>
    <col min="4" max="4" width="13.7109375" style="4" customWidth="1"/>
    <col min="5" max="5" width="8.140625" style="32" customWidth="1"/>
    <col min="6" max="6" width="8.85546875" style="1" customWidth="1"/>
    <col min="7" max="7" width="7.42578125" style="1" customWidth="1"/>
    <col min="8" max="8" width="9.42578125" style="42" customWidth="1"/>
    <col min="9" max="9" width="9.5703125" style="1" hidden="1" customWidth="1"/>
    <col min="10" max="10" width="9.7109375" style="1" hidden="1" customWidth="1"/>
    <col min="11" max="11" width="11" style="1" hidden="1" customWidth="1"/>
    <col min="12" max="12" width="10.140625" style="1" hidden="1" customWidth="1"/>
    <col min="13" max="13" width="7.85546875" style="1" hidden="1" customWidth="1"/>
    <col min="14" max="14" width="7.42578125" style="1" hidden="1" customWidth="1"/>
    <col min="15" max="15" width="11.28515625" style="40" customWidth="1"/>
    <col min="16" max="16" width="14" style="1" hidden="1" customWidth="1"/>
    <col min="17" max="18" width="0" style="1" hidden="1" customWidth="1"/>
    <col min="19" max="20" width="9.140625" style="1"/>
    <col min="21" max="21" width="10" style="1" bestFit="1" customWidth="1"/>
    <col min="22" max="16384" width="9.140625" style="1"/>
  </cols>
  <sheetData>
    <row r="1" spans="1:18" x14ac:dyDescent="0.25">
      <c r="O1" s="39" t="s">
        <v>263</v>
      </c>
    </row>
    <row r="2" spans="1:18" ht="15.75" thickBot="1" x14ac:dyDescent="0.3"/>
    <row r="3" spans="1:18" ht="30.75" customHeight="1" x14ac:dyDescent="0.25">
      <c r="A3" s="153" t="s">
        <v>0</v>
      </c>
      <c r="B3" s="151" t="s">
        <v>293</v>
      </c>
      <c r="C3" s="151" t="s">
        <v>294</v>
      </c>
      <c r="D3" s="140" t="s">
        <v>1</v>
      </c>
      <c r="E3" s="151" t="s">
        <v>296</v>
      </c>
      <c r="F3" s="140" t="s">
        <v>2</v>
      </c>
      <c r="G3" s="140" t="s">
        <v>224</v>
      </c>
      <c r="H3" s="144" t="s">
        <v>298</v>
      </c>
      <c r="I3" s="142" t="s">
        <v>211</v>
      </c>
      <c r="J3" s="142" t="s">
        <v>212</v>
      </c>
      <c r="K3" s="142" t="s">
        <v>213</v>
      </c>
      <c r="L3" s="142" t="s">
        <v>214</v>
      </c>
      <c r="M3" s="142" t="s">
        <v>215</v>
      </c>
      <c r="N3" s="142" t="s">
        <v>219</v>
      </c>
      <c r="O3" s="146" t="s">
        <v>216</v>
      </c>
      <c r="P3" s="148" t="s">
        <v>3</v>
      </c>
    </row>
    <row r="4" spans="1:18" ht="16.5" customHeight="1" x14ac:dyDescent="0.25">
      <c r="A4" s="154"/>
      <c r="B4" s="152"/>
      <c r="C4" s="152"/>
      <c r="D4" s="141"/>
      <c r="E4" s="152"/>
      <c r="F4" s="141"/>
      <c r="G4" s="141"/>
      <c r="H4" s="145"/>
      <c r="I4" s="143"/>
      <c r="J4" s="143"/>
      <c r="K4" s="143"/>
      <c r="L4" s="143"/>
      <c r="M4" s="143"/>
      <c r="N4" s="143"/>
      <c r="O4" s="147"/>
      <c r="P4" s="148"/>
    </row>
    <row r="5" spans="1:18" s="2" customFormat="1" ht="16.5" customHeight="1" thickBot="1" x14ac:dyDescent="0.3">
      <c r="A5" s="44">
        <v>1</v>
      </c>
      <c r="B5" s="45">
        <v>2</v>
      </c>
      <c r="C5" s="45"/>
      <c r="D5" s="46">
        <v>2</v>
      </c>
      <c r="E5" s="46"/>
      <c r="F5" s="47">
        <v>3</v>
      </c>
      <c r="G5" s="47">
        <v>4</v>
      </c>
      <c r="H5" s="48"/>
      <c r="I5" s="46">
        <v>5</v>
      </c>
      <c r="J5" s="46">
        <v>6</v>
      </c>
      <c r="K5" s="47">
        <v>7</v>
      </c>
      <c r="L5" s="47">
        <v>8</v>
      </c>
      <c r="M5" s="46">
        <v>9</v>
      </c>
      <c r="N5" s="46">
        <v>10</v>
      </c>
      <c r="O5" s="49">
        <v>11</v>
      </c>
      <c r="P5" s="7">
        <v>13</v>
      </c>
    </row>
    <row r="6" spans="1:18" ht="16.5" customHeight="1" x14ac:dyDescent="0.25">
      <c r="A6" s="50">
        <v>1</v>
      </c>
      <c r="B6" s="50" t="s">
        <v>293</v>
      </c>
      <c r="C6" s="50" t="s">
        <v>295</v>
      </c>
      <c r="D6" s="51" t="s">
        <v>4</v>
      </c>
      <c r="E6" s="50" t="s">
        <v>297</v>
      </c>
      <c r="F6" s="50" t="s">
        <v>5</v>
      </c>
      <c r="G6" s="50">
        <v>1993</v>
      </c>
      <c r="H6" s="52">
        <v>400000</v>
      </c>
      <c r="I6" s="50">
        <v>2375</v>
      </c>
      <c r="J6" s="50">
        <v>1</v>
      </c>
      <c r="K6" s="50">
        <v>1.1000000000000001</v>
      </c>
      <c r="L6" s="50">
        <v>0.5</v>
      </c>
      <c r="M6" s="50">
        <v>1.8</v>
      </c>
      <c r="N6" s="50">
        <v>1</v>
      </c>
      <c r="O6" s="53">
        <f t="shared" ref="O6:O37" si="0">I6*J6*K6*L6*M6*N6</f>
        <v>2351.25</v>
      </c>
      <c r="P6" s="14">
        <v>2821.5</v>
      </c>
      <c r="Q6" s="1" t="s">
        <v>269</v>
      </c>
      <c r="R6" s="1">
        <v>1</v>
      </c>
    </row>
    <row r="7" spans="1:18" ht="16.5" customHeight="1" x14ac:dyDescent="0.25">
      <c r="A7" s="54">
        <v>2</v>
      </c>
      <c r="B7" s="50" t="s">
        <v>293</v>
      </c>
      <c r="C7" s="50" t="s">
        <v>295</v>
      </c>
      <c r="D7" s="51" t="s">
        <v>4</v>
      </c>
      <c r="E7" s="50" t="s">
        <v>297</v>
      </c>
      <c r="F7" s="50" t="s">
        <v>6</v>
      </c>
      <c r="G7" s="50">
        <v>1995</v>
      </c>
      <c r="H7" s="52">
        <v>400000</v>
      </c>
      <c r="I7" s="50">
        <v>2375</v>
      </c>
      <c r="J7" s="50">
        <v>1</v>
      </c>
      <c r="K7" s="50">
        <v>1.1000000000000001</v>
      </c>
      <c r="L7" s="50">
        <v>0.5</v>
      </c>
      <c r="M7" s="50">
        <v>1.8</v>
      </c>
      <c r="N7" s="50">
        <v>1</v>
      </c>
      <c r="O7" s="53">
        <f t="shared" si="0"/>
        <v>2351.25</v>
      </c>
      <c r="P7" s="16">
        <v>2821.5</v>
      </c>
      <c r="Q7" s="1" t="s">
        <v>269</v>
      </c>
      <c r="R7" s="1">
        <v>2</v>
      </c>
    </row>
    <row r="8" spans="1:18" x14ac:dyDescent="0.25">
      <c r="A8" s="50">
        <v>3</v>
      </c>
      <c r="B8" s="50" t="s">
        <v>293</v>
      </c>
      <c r="C8" s="50" t="s">
        <v>295</v>
      </c>
      <c r="D8" s="55" t="s">
        <v>7</v>
      </c>
      <c r="E8" s="50" t="s">
        <v>297</v>
      </c>
      <c r="F8" s="54" t="s">
        <v>8</v>
      </c>
      <c r="G8" s="54">
        <v>2004</v>
      </c>
      <c r="H8" s="52">
        <v>400000</v>
      </c>
      <c r="I8" s="50">
        <v>2375</v>
      </c>
      <c r="J8" s="50">
        <v>1</v>
      </c>
      <c r="K8" s="50">
        <v>1.1000000000000001</v>
      </c>
      <c r="L8" s="50">
        <v>0.5</v>
      </c>
      <c r="M8" s="50">
        <v>1.8</v>
      </c>
      <c r="N8" s="50">
        <v>1</v>
      </c>
      <c r="O8" s="53">
        <f t="shared" si="0"/>
        <v>2351.25</v>
      </c>
      <c r="P8" s="17">
        <v>2821.5</v>
      </c>
      <c r="Q8" s="1" t="s">
        <v>267</v>
      </c>
      <c r="R8" s="1">
        <v>3</v>
      </c>
    </row>
    <row r="9" spans="1:18" x14ac:dyDescent="0.25">
      <c r="A9" s="50">
        <v>4</v>
      </c>
      <c r="B9" s="50" t="s">
        <v>293</v>
      </c>
      <c r="C9" s="50" t="s">
        <v>295</v>
      </c>
      <c r="D9" s="55" t="s">
        <v>9</v>
      </c>
      <c r="E9" s="50" t="s">
        <v>297</v>
      </c>
      <c r="F9" s="54" t="s">
        <v>10</v>
      </c>
      <c r="G9" s="54">
        <v>1996</v>
      </c>
      <c r="H9" s="52">
        <v>400000</v>
      </c>
      <c r="I9" s="50">
        <v>2375</v>
      </c>
      <c r="J9" s="50">
        <v>1</v>
      </c>
      <c r="K9" s="50">
        <v>1.1000000000000001</v>
      </c>
      <c r="L9" s="50">
        <v>0.5</v>
      </c>
      <c r="M9" s="50">
        <v>1.8</v>
      </c>
      <c r="N9" s="50">
        <v>1</v>
      </c>
      <c r="O9" s="53">
        <f t="shared" si="0"/>
        <v>2351.25</v>
      </c>
      <c r="P9" s="17">
        <v>2821.5</v>
      </c>
      <c r="Q9" s="1" t="s">
        <v>271</v>
      </c>
      <c r="R9" s="1">
        <v>4</v>
      </c>
    </row>
    <row r="10" spans="1:18" x14ac:dyDescent="0.25">
      <c r="A10" s="54">
        <v>5</v>
      </c>
      <c r="B10" s="50" t="s">
        <v>293</v>
      </c>
      <c r="C10" s="50" t="s">
        <v>295</v>
      </c>
      <c r="D10" s="55" t="s">
        <v>4</v>
      </c>
      <c r="E10" s="50" t="s">
        <v>297</v>
      </c>
      <c r="F10" s="54" t="s">
        <v>11</v>
      </c>
      <c r="G10" s="54">
        <v>2000</v>
      </c>
      <c r="H10" s="52">
        <v>400000</v>
      </c>
      <c r="I10" s="50">
        <v>2375</v>
      </c>
      <c r="J10" s="50">
        <v>1</v>
      </c>
      <c r="K10" s="50">
        <v>1.1000000000000001</v>
      </c>
      <c r="L10" s="50">
        <v>0.5</v>
      </c>
      <c r="M10" s="50">
        <v>1.8</v>
      </c>
      <c r="N10" s="50">
        <v>1</v>
      </c>
      <c r="O10" s="53">
        <f t="shared" si="0"/>
        <v>2351.25</v>
      </c>
      <c r="P10" s="17">
        <v>2821.5</v>
      </c>
      <c r="Q10" s="1" t="s">
        <v>277</v>
      </c>
      <c r="R10" s="1">
        <v>5</v>
      </c>
    </row>
    <row r="11" spans="1:18" x14ac:dyDescent="0.25">
      <c r="A11" s="50">
        <v>6</v>
      </c>
      <c r="B11" s="50" t="s">
        <v>293</v>
      </c>
      <c r="C11" s="50" t="s">
        <v>295</v>
      </c>
      <c r="D11" s="55" t="s">
        <v>12</v>
      </c>
      <c r="E11" s="50" t="s">
        <v>297</v>
      </c>
      <c r="F11" s="54" t="s">
        <v>13</v>
      </c>
      <c r="G11" s="54">
        <v>2000</v>
      </c>
      <c r="H11" s="52">
        <v>400000</v>
      </c>
      <c r="I11" s="50">
        <v>2375</v>
      </c>
      <c r="J11" s="50">
        <v>1</v>
      </c>
      <c r="K11" s="50">
        <v>1.1000000000000001</v>
      </c>
      <c r="L11" s="50">
        <v>0.5</v>
      </c>
      <c r="M11" s="50">
        <v>1.8</v>
      </c>
      <c r="N11" s="50">
        <v>1</v>
      </c>
      <c r="O11" s="53">
        <f t="shared" si="0"/>
        <v>2351.25</v>
      </c>
      <c r="P11" s="17">
        <v>2821.5</v>
      </c>
      <c r="Q11" s="1" t="s">
        <v>268</v>
      </c>
      <c r="R11" s="1">
        <v>6</v>
      </c>
    </row>
    <row r="12" spans="1:18" x14ac:dyDescent="0.25">
      <c r="A12" s="50">
        <v>7</v>
      </c>
      <c r="B12" s="50" t="s">
        <v>293</v>
      </c>
      <c r="C12" s="50" t="s">
        <v>295</v>
      </c>
      <c r="D12" s="55" t="s">
        <v>4</v>
      </c>
      <c r="E12" s="50" t="s">
        <v>297</v>
      </c>
      <c r="F12" s="54" t="s">
        <v>14</v>
      </c>
      <c r="G12" s="54">
        <v>1994</v>
      </c>
      <c r="H12" s="52">
        <v>400000</v>
      </c>
      <c r="I12" s="50">
        <v>2375</v>
      </c>
      <c r="J12" s="50">
        <v>1</v>
      </c>
      <c r="K12" s="50">
        <v>1.1000000000000001</v>
      </c>
      <c r="L12" s="50">
        <v>0.5</v>
      </c>
      <c r="M12" s="50">
        <v>1.8</v>
      </c>
      <c r="N12" s="50">
        <v>1</v>
      </c>
      <c r="O12" s="53">
        <f t="shared" si="0"/>
        <v>2351.25</v>
      </c>
      <c r="P12" s="17">
        <v>2821.5</v>
      </c>
      <c r="Q12" s="1" t="s">
        <v>268</v>
      </c>
      <c r="R12" s="1">
        <v>7</v>
      </c>
    </row>
    <row r="13" spans="1:18" x14ac:dyDescent="0.25">
      <c r="A13" s="54">
        <v>8</v>
      </c>
      <c r="B13" s="50" t="s">
        <v>293</v>
      </c>
      <c r="C13" s="50" t="s">
        <v>295</v>
      </c>
      <c r="D13" s="55" t="s">
        <v>15</v>
      </c>
      <c r="E13" s="50" t="s">
        <v>297</v>
      </c>
      <c r="F13" s="54" t="s">
        <v>16</v>
      </c>
      <c r="G13" s="54">
        <v>2004</v>
      </c>
      <c r="H13" s="52">
        <v>400000</v>
      </c>
      <c r="I13" s="50">
        <v>2375</v>
      </c>
      <c r="J13" s="50">
        <v>1</v>
      </c>
      <c r="K13" s="50">
        <v>1.1000000000000001</v>
      </c>
      <c r="L13" s="50">
        <v>0.5</v>
      </c>
      <c r="M13" s="50">
        <v>1.8</v>
      </c>
      <c r="N13" s="50">
        <v>1</v>
      </c>
      <c r="O13" s="53">
        <f t="shared" si="0"/>
        <v>2351.25</v>
      </c>
      <c r="P13" s="17">
        <v>2821.5</v>
      </c>
      <c r="Q13" s="1" t="s">
        <v>268</v>
      </c>
      <c r="R13" s="1">
        <v>8</v>
      </c>
    </row>
    <row r="14" spans="1:18" x14ac:dyDescent="0.25">
      <c r="A14" s="50">
        <v>9</v>
      </c>
      <c r="B14" s="50" t="s">
        <v>293</v>
      </c>
      <c r="C14" s="50" t="s">
        <v>295</v>
      </c>
      <c r="D14" s="55" t="s">
        <v>17</v>
      </c>
      <c r="E14" s="50" t="s">
        <v>297</v>
      </c>
      <c r="F14" s="54" t="s">
        <v>18</v>
      </c>
      <c r="G14" s="54">
        <v>1990</v>
      </c>
      <c r="H14" s="52">
        <v>400000</v>
      </c>
      <c r="I14" s="50">
        <v>2375</v>
      </c>
      <c r="J14" s="50">
        <v>1</v>
      </c>
      <c r="K14" s="50">
        <v>1.1000000000000001</v>
      </c>
      <c r="L14" s="50">
        <v>0.5</v>
      </c>
      <c r="M14" s="50">
        <v>1.8</v>
      </c>
      <c r="N14" s="50">
        <v>1</v>
      </c>
      <c r="O14" s="53">
        <f t="shared" si="0"/>
        <v>2351.25</v>
      </c>
      <c r="P14" s="17">
        <v>2821.5</v>
      </c>
      <c r="Q14" s="1" t="s">
        <v>269</v>
      </c>
      <c r="R14" s="1">
        <v>9</v>
      </c>
    </row>
    <row r="15" spans="1:18" x14ac:dyDescent="0.25">
      <c r="A15" s="50">
        <v>10</v>
      </c>
      <c r="B15" s="50" t="s">
        <v>293</v>
      </c>
      <c r="C15" s="50" t="s">
        <v>295</v>
      </c>
      <c r="D15" s="55" t="s">
        <v>4</v>
      </c>
      <c r="E15" s="50" t="s">
        <v>297</v>
      </c>
      <c r="F15" s="54" t="s">
        <v>19</v>
      </c>
      <c r="G15" s="54">
        <v>1995</v>
      </c>
      <c r="H15" s="52">
        <v>400000</v>
      </c>
      <c r="I15" s="50">
        <v>2375</v>
      </c>
      <c r="J15" s="50">
        <v>1</v>
      </c>
      <c r="K15" s="50">
        <v>1.1000000000000001</v>
      </c>
      <c r="L15" s="50">
        <v>0.5</v>
      </c>
      <c r="M15" s="50">
        <v>1.8</v>
      </c>
      <c r="N15" s="50">
        <v>1</v>
      </c>
      <c r="O15" s="53">
        <f t="shared" si="0"/>
        <v>2351.25</v>
      </c>
      <c r="P15" s="17">
        <v>2821.5</v>
      </c>
      <c r="Q15" s="1" t="s">
        <v>268</v>
      </c>
      <c r="R15" s="1">
        <v>10</v>
      </c>
    </row>
    <row r="16" spans="1:18" x14ac:dyDescent="0.25">
      <c r="A16" s="54">
        <v>11</v>
      </c>
      <c r="B16" s="50" t="s">
        <v>293</v>
      </c>
      <c r="C16" s="50" t="s">
        <v>295</v>
      </c>
      <c r="D16" s="55" t="s">
        <v>21</v>
      </c>
      <c r="E16" s="50" t="s">
        <v>297</v>
      </c>
      <c r="F16" s="54" t="s">
        <v>22</v>
      </c>
      <c r="G16" s="54">
        <v>2004</v>
      </c>
      <c r="H16" s="52">
        <v>400000</v>
      </c>
      <c r="I16" s="50">
        <v>2375</v>
      </c>
      <c r="J16" s="50">
        <v>1</v>
      </c>
      <c r="K16" s="50">
        <v>1.1000000000000001</v>
      </c>
      <c r="L16" s="50">
        <v>0.5</v>
      </c>
      <c r="M16" s="50">
        <v>1.8</v>
      </c>
      <c r="N16" s="50">
        <v>1</v>
      </c>
      <c r="O16" s="53">
        <f t="shared" si="0"/>
        <v>2351.25</v>
      </c>
      <c r="P16" s="17">
        <v>2821.5</v>
      </c>
      <c r="Q16" s="1" t="s">
        <v>267</v>
      </c>
      <c r="R16" s="1">
        <v>11</v>
      </c>
    </row>
    <row r="17" spans="1:18" x14ac:dyDescent="0.25">
      <c r="A17" s="50">
        <v>12</v>
      </c>
      <c r="B17" s="50" t="s">
        <v>293</v>
      </c>
      <c r="C17" s="50" t="s">
        <v>295</v>
      </c>
      <c r="D17" s="55" t="s">
        <v>23</v>
      </c>
      <c r="E17" s="50" t="s">
        <v>297</v>
      </c>
      <c r="F17" s="54" t="s">
        <v>24</v>
      </c>
      <c r="G17" s="54">
        <v>1988</v>
      </c>
      <c r="H17" s="52">
        <v>400000</v>
      </c>
      <c r="I17" s="50">
        <v>2375</v>
      </c>
      <c r="J17" s="50">
        <v>1</v>
      </c>
      <c r="K17" s="50">
        <v>1.1000000000000001</v>
      </c>
      <c r="L17" s="50">
        <v>0.5</v>
      </c>
      <c r="M17" s="50">
        <v>1.8</v>
      </c>
      <c r="N17" s="50">
        <v>1</v>
      </c>
      <c r="O17" s="53">
        <f t="shared" si="0"/>
        <v>2351.25</v>
      </c>
      <c r="P17" s="17">
        <v>2821.5</v>
      </c>
      <c r="Q17" s="1" t="s">
        <v>267</v>
      </c>
      <c r="R17" s="1">
        <v>12</v>
      </c>
    </row>
    <row r="18" spans="1:18" x14ac:dyDescent="0.25">
      <c r="A18" s="50">
        <v>13</v>
      </c>
      <c r="B18" s="50" t="s">
        <v>293</v>
      </c>
      <c r="C18" s="50" t="s">
        <v>295</v>
      </c>
      <c r="D18" s="55" t="s">
        <v>25</v>
      </c>
      <c r="E18" s="50" t="s">
        <v>297</v>
      </c>
      <c r="F18" s="54" t="s">
        <v>26</v>
      </c>
      <c r="G18" s="54">
        <v>1994</v>
      </c>
      <c r="H18" s="52">
        <v>400000</v>
      </c>
      <c r="I18" s="50">
        <v>2375</v>
      </c>
      <c r="J18" s="50">
        <v>1</v>
      </c>
      <c r="K18" s="50">
        <v>1.1000000000000001</v>
      </c>
      <c r="L18" s="50">
        <v>0.5</v>
      </c>
      <c r="M18" s="50">
        <v>1.8</v>
      </c>
      <c r="N18" s="50">
        <v>1</v>
      </c>
      <c r="O18" s="53">
        <f t="shared" si="0"/>
        <v>2351.25</v>
      </c>
      <c r="P18" s="17">
        <v>2821.5</v>
      </c>
      <c r="Q18" s="1" t="s">
        <v>266</v>
      </c>
      <c r="R18" s="1">
        <v>13</v>
      </c>
    </row>
    <row r="19" spans="1:18" x14ac:dyDescent="0.25">
      <c r="A19" s="54">
        <v>14</v>
      </c>
      <c r="B19" s="50" t="s">
        <v>293</v>
      </c>
      <c r="C19" s="50" t="s">
        <v>295</v>
      </c>
      <c r="D19" s="55" t="s">
        <v>27</v>
      </c>
      <c r="E19" s="50" t="s">
        <v>297</v>
      </c>
      <c r="F19" s="54" t="s">
        <v>28</v>
      </c>
      <c r="G19" s="54">
        <v>2000</v>
      </c>
      <c r="H19" s="52">
        <v>400000</v>
      </c>
      <c r="I19" s="50">
        <v>2375</v>
      </c>
      <c r="J19" s="50">
        <v>1</v>
      </c>
      <c r="K19" s="50">
        <v>1.1000000000000001</v>
      </c>
      <c r="L19" s="50">
        <v>0.5</v>
      </c>
      <c r="M19" s="50">
        <v>1.8</v>
      </c>
      <c r="N19" s="50">
        <v>1</v>
      </c>
      <c r="O19" s="53">
        <f t="shared" si="0"/>
        <v>2351.25</v>
      </c>
      <c r="P19" s="17">
        <v>2821.5</v>
      </c>
      <c r="Q19" s="1" t="s">
        <v>269</v>
      </c>
      <c r="R19" s="1">
        <v>14</v>
      </c>
    </row>
    <row r="20" spans="1:18" x14ac:dyDescent="0.25">
      <c r="A20" s="50">
        <v>15</v>
      </c>
      <c r="B20" s="50" t="s">
        <v>293</v>
      </c>
      <c r="C20" s="50" t="s">
        <v>295</v>
      </c>
      <c r="D20" s="55" t="s">
        <v>29</v>
      </c>
      <c r="E20" s="50" t="s">
        <v>297</v>
      </c>
      <c r="F20" s="54" t="s">
        <v>30</v>
      </c>
      <c r="G20" s="54">
        <v>2005</v>
      </c>
      <c r="H20" s="52">
        <v>400000</v>
      </c>
      <c r="I20" s="50">
        <v>2375</v>
      </c>
      <c r="J20" s="50">
        <v>1</v>
      </c>
      <c r="K20" s="50">
        <v>1.1000000000000001</v>
      </c>
      <c r="L20" s="50">
        <v>0.55000000000000004</v>
      </c>
      <c r="M20" s="50">
        <v>1.8</v>
      </c>
      <c r="N20" s="50">
        <v>1</v>
      </c>
      <c r="O20" s="53">
        <f t="shared" si="0"/>
        <v>2586.3750000000005</v>
      </c>
      <c r="P20" s="17">
        <v>2821.5</v>
      </c>
      <c r="Q20" s="1" t="s">
        <v>269</v>
      </c>
      <c r="R20" s="1">
        <v>15</v>
      </c>
    </row>
    <row r="21" spans="1:18" x14ac:dyDescent="0.25">
      <c r="A21" s="50">
        <v>16</v>
      </c>
      <c r="B21" s="50" t="s">
        <v>293</v>
      </c>
      <c r="C21" s="50" t="s">
        <v>295</v>
      </c>
      <c r="D21" s="55" t="s">
        <v>31</v>
      </c>
      <c r="E21" s="50" t="s">
        <v>297</v>
      </c>
      <c r="F21" s="54" t="s">
        <v>32</v>
      </c>
      <c r="G21" s="54">
        <v>2000</v>
      </c>
      <c r="H21" s="52">
        <v>400000</v>
      </c>
      <c r="I21" s="50">
        <v>2375</v>
      </c>
      <c r="J21" s="50">
        <v>1</v>
      </c>
      <c r="K21" s="50">
        <v>1.1000000000000001</v>
      </c>
      <c r="L21" s="50">
        <v>0.5</v>
      </c>
      <c r="M21" s="50">
        <v>1.8</v>
      </c>
      <c r="N21" s="50">
        <v>1</v>
      </c>
      <c r="O21" s="53">
        <f t="shared" si="0"/>
        <v>2351.25</v>
      </c>
      <c r="P21" s="17">
        <v>2821.5</v>
      </c>
      <c r="Q21" s="1" t="s">
        <v>270</v>
      </c>
      <c r="R21" s="1">
        <v>16</v>
      </c>
    </row>
    <row r="22" spans="1:18" x14ac:dyDescent="0.25">
      <c r="A22" s="54">
        <v>17</v>
      </c>
      <c r="B22" s="50" t="s">
        <v>293</v>
      </c>
      <c r="C22" s="50" t="s">
        <v>295</v>
      </c>
      <c r="D22" s="55" t="s">
        <v>33</v>
      </c>
      <c r="E22" s="50" t="s">
        <v>297</v>
      </c>
      <c r="F22" s="54" t="s">
        <v>34</v>
      </c>
      <c r="G22" s="54">
        <v>2007</v>
      </c>
      <c r="H22" s="52">
        <v>400000</v>
      </c>
      <c r="I22" s="50">
        <v>2375</v>
      </c>
      <c r="J22" s="50">
        <v>1</v>
      </c>
      <c r="K22" s="50">
        <v>1.1000000000000001</v>
      </c>
      <c r="L22" s="50">
        <v>0.65</v>
      </c>
      <c r="M22" s="50">
        <v>1.8</v>
      </c>
      <c r="N22" s="50">
        <v>1</v>
      </c>
      <c r="O22" s="53">
        <f t="shared" si="0"/>
        <v>3056.625</v>
      </c>
      <c r="P22" s="17">
        <v>2821.5</v>
      </c>
      <c r="Q22" s="1" t="s">
        <v>272</v>
      </c>
      <c r="R22" s="1">
        <v>17</v>
      </c>
    </row>
    <row r="23" spans="1:18" x14ac:dyDescent="0.25">
      <c r="A23" s="50">
        <v>18</v>
      </c>
      <c r="B23" s="50" t="s">
        <v>293</v>
      </c>
      <c r="C23" s="50" t="s">
        <v>295</v>
      </c>
      <c r="D23" s="55" t="s">
        <v>29</v>
      </c>
      <c r="E23" s="50" t="s">
        <v>297</v>
      </c>
      <c r="F23" s="54" t="s">
        <v>35</v>
      </c>
      <c r="G23" s="54">
        <v>2002</v>
      </c>
      <c r="H23" s="52">
        <v>400000</v>
      </c>
      <c r="I23" s="50">
        <v>2375</v>
      </c>
      <c r="J23" s="50">
        <v>1</v>
      </c>
      <c r="K23" s="50">
        <v>1.1000000000000001</v>
      </c>
      <c r="L23" s="50">
        <v>0.5</v>
      </c>
      <c r="M23" s="50">
        <v>1.8</v>
      </c>
      <c r="N23" s="50">
        <v>1</v>
      </c>
      <c r="O23" s="53">
        <f t="shared" si="0"/>
        <v>2351.25</v>
      </c>
      <c r="P23" s="17">
        <v>2821.5</v>
      </c>
      <c r="Q23" s="1" t="s">
        <v>266</v>
      </c>
      <c r="R23" s="1">
        <v>18</v>
      </c>
    </row>
    <row r="24" spans="1:18" x14ac:dyDescent="0.25">
      <c r="A24" s="50">
        <v>19</v>
      </c>
      <c r="B24" s="50" t="s">
        <v>293</v>
      </c>
      <c r="C24" s="50" t="s">
        <v>295</v>
      </c>
      <c r="D24" s="55" t="s">
        <v>20</v>
      </c>
      <c r="E24" s="50" t="s">
        <v>297</v>
      </c>
      <c r="F24" s="54" t="s">
        <v>36</v>
      </c>
      <c r="G24" s="54">
        <v>1982</v>
      </c>
      <c r="H24" s="52">
        <v>400000</v>
      </c>
      <c r="I24" s="50">
        <v>2375</v>
      </c>
      <c r="J24" s="50">
        <v>1</v>
      </c>
      <c r="K24" s="50">
        <v>1.1000000000000001</v>
      </c>
      <c r="L24" s="50">
        <v>0.5</v>
      </c>
      <c r="M24" s="50">
        <v>1.8</v>
      </c>
      <c r="N24" s="50">
        <v>1</v>
      </c>
      <c r="O24" s="53">
        <f t="shared" si="0"/>
        <v>2351.25</v>
      </c>
      <c r="P24" s="17">
        <v>2821.5</v>
      </c>
      <c r="Q24" s="1" t="s">
        <v>269</v>
      </c>
      <c r="R24" s="1">
        <v>19</v>
      </c>
    </row>
    <row r="25" spans="1:18" x14ac:dyDescent="0.25">
      <c r="A25" s="54">
        <v>20</v>
      </c>
      <c r="B25" s="50" t="s">
        <v>293</v>
      </c>
      <c r="C25" s="50" t="s">
        <v>295</v>
      </c>
      <c r="D25" s="55" t="s">
        <v>37</v>
      </c>
      <c r="E25" s="50" t="s">
        <v>297</v>
      </c>
      <c r="F25" s="54" t="s">
        <v>38</v>
      </c>
      <c r="G25" s="54">
        <v>2000</v>
      </c>
      <c r="H25" s="52">
        <v>400000</v>
      </c>
      <c r="I25" s="50">
        <v>2375</v>
      </c>
      <c r="J25" s="50">
        <v>1</v>
      </c>
      <c r="K25" s="50">
        <v>1.1000000000000001</v>
      </c>
      <c r="L25" s="50">
        <v>0.5</v>
      </c>
      <c r="M25" s="50">
        <v>1.8</v>
      </c>
      <c r="N25" s="50">
        <v>1</v>
      </c>
      <c r="O25" s="53">
        <f t="shared" si="0"/>
        <v>2351.25</v>
      </c>
      <c r="P25" s="17">
        <v>2821.5</v>
      </c>
      <c r="Q25" s="1" t="s">
        <v>267</v>
      </c>
    </row>
    <row r="26" spans="1:18" x14ac:dyDescent="0.25">
      <c r="A26" s="50">
        <v>21</v>
      </c>
      <c r="B26" s="50" t="s">
        <v>293</v>
      </c>
      <c r="C26" s="50" t="s">
        <v>295</v>
      </c>
      <c r="D26" s="55" t="s">
        <v>27</v>
      </c>
      <c r="E26" s="50" t="s">
        <v>297</v>
      </c>
      <c r="F26" s="54" t="s">
        <v>39</v>
      </c>
      <c r="G26" s="54">
        <v>2006</v>
      </c>
      <c r="H26" s="52">
        <v>400000</v>
      </c>
      <c r="I26" s="50">
        <v>2375</v>
      </c>
      <c r="J26" s="50">
        <v>1</v>
      </c>
      <c r="K26" s="50">
        <v>1.1000000000000001</v>
      </c>
      <c r="L26" s="50">
        <v>0.6</v>
      </c>
      <c r="M26" s="50">
        <v>1.8</v>
      </c>
      <c r="N26" s="50">
        <v>1</v>
      </c>
      <c r="O26" s="53">
        <f t="shared" si="0"/>
        <v>2821.5</v>
      </c>
      <c r="P26" s="17">
        <v>2821.5</v>
      </c>
      <c r="Q26" s="1" t="s">
        <v>268</v>
      </c>
    </row>
    <row r="27" spans="1:18" x14ac:dyDescent="0.25">
      <c r="A27" s="50">
        <v>22</v>
      </c>
      <c r="B27" s="50" t="s">
        <v>293</v>
      </c>
      <c r="C27" s="50" t="s">
        <v>295</v>
      </c>
      <c r="D27" s="55" t="s">
        <v>33</v>
      </c>
      <c r="E27" s="50" t="s">
        <v>297</v>
      </c>
      <c r="F27" s="54" t="s">
        <v>40</v>
      </c>
      <c r="G27" s="54">
        <v>2007</v>
      </c>
      <c r="H27" s="52">
        <v>400000</v>
      </c>
      <c r="I27" s="50">
        <v>2375</v>
      </c>
      <c r="J27" s="50">
        <v>1</v>
      </c>
      <c r="K27" s="50">
        <v>1.1000000000000001</v>
      </c>
      <c r="L27" s="50">
        <v>0.65</v>
      </c>
      <c r="M27" s="50">
        <v>1.8</v>
      </c>
      <c r="N27" s="50">
        <v>1</v>
      </c>
      <c r="O27" s="53">
        <f t="shared" si="0"/>
        <v>3056.625</v>
      </c>
      <c r="P27" s="17">
        <v>2821.5</v>
      </c>
      <c r="Q27" s="1" t="s">
        <v>267</v>
      </c>
    </row>
    <row r="28" spans="1:18" x14ac:dyDescent="0.25">
      <c r="A28" s="54">
        <v>23</v>
      </c>
      <c r="B28" s="50" t="s">
        <v>293</v>
      </c>
      <c r="C28" s="50" t="s">
        <v>295</v>
      </c>
      <c r="D28" s="55" t="s">
        <v>41</v>
      </c>
      <c r="E28" s="50" t="s">
        <v>297</v>
      </c>
      <c r="F28" s="54" t="s">
        <v>42</v>
      </c>
      <c r="G28" s="54">
        <v>2007</v>
      </c>
      <c r="H28" s="52">
        <v>400000</v>
      </c>
      <c r="I28" s="50">
        <v>2375</v>
      </c>
      <c r="J28" s="50">
        <v>1</v>
      </c>
      <c r="K28" s="50">
        <v>1.1000000000000001</v>
      </c>
      <c r="L28" s="50">
        <v>0.65</v>
      </c>
      <c r="M28" s="50">
        <v>1.8</v>
      </c>
      <c r="N28" s="50">
        <v>1</v>
      </c>
      <c r="O28" s="53">
        <f t="shared" si="0"/>
        <v>3056.625</v>
      </c>
      <c r="P28" s="17">
        <v>2821.5</v>
      </c>
      <c r="Q28" s="1" t="s">
        <v>277</v>
      </c>
    </row>
    <row r="29" spans="1:18" x14ac:dyDescent="0.25">
      <c r="A29" s="50">
        <v>24</v>
      </c>
      <c r="B29" s="50" t="s">
        <v>293</v>
      </c>
      <c r="C29" s="50" t="s">
        <v>295</v>
      </c>
      <c r="D29" s="55" t="s">
        <v>43</v>
      </c>
      <c r="E29" s="50" t="s">
        <v>297</v>
      </c>
      <c r="F29" s="54" t="s">
        <v>44</v>
      </c>
      <c r="G29" s="54">
        <v>2006</v>
      </c>
      <c r="H29" s="52">
        <v>400000</v>
      </c>
      <c r="I29" s="50">
        <v>2375</v>
      </c>
      <c r="J29" s="50">
        <v>1</v>
      </c>
      <c r="K29" s="50">
        <v>1.1000000000000001</v>
      </c>
      <c r="L29" s="50">
        <v>0.6</v>
      </c>
      <c r="M29" s="50">
        <v>1.8</v>
      </c>
      <c r="N29" s="50">
        <v>1</v>
      </c>
      <c r="O29" s="53">
        <f t="shared" si="0"/>
        <v>2821.5</v>
      </c>
      <c r="P29" s="17">
        <v>2821.5</v>
      </c>
      <c r="Q29" s="1" t="s">
        <v>275</v>
      </c>
    </row>
    <row r="30" spans="1:18" x14ac:dyDescent="0.25">
      <c r="A30" s="50">
        <v>25</v>
      </c>
      <c r="B30" s="50" t="s">
        <v>293</v>
      </c>
      <c r="C30" s="50" t="s">
        <v>295</v>
      </c>
      <c r="D30" s="55" t="s">
        <v>41</v>
      </c>
      <c r="E30" s="50" t="s">
        <v>297</v>
      </c>
      <c r="F30" s="54" t="s">
        <v>45</v>
      </c>
      <c r="G30" s="54">
        <v>2007</v>
      </c>
      <c r="H30" s="52">
        <v>400000</v>
      </c>
      <c r="I30" s="50">
        <v>2375</v>
      </c>
      <c r="J30" s="50">
        <v>1</v>
      </c>
      <c r="K30" s="50">
        <v>1.1000000000000001</v>
      </c>
      <c r="L30" s="50">
        <v>0.65</v>
      </c>
      <c r="M30" s="50">
        <v>1.8</v>
      </c>
      <c r="N30" s="50">
        <v>1</v>
      </c>
      <c r="O30" s="53">
        <f t="shared" si="0"/>
        <v>3056.625</v>
      </c>
      <c r="P30" s="17">
        <v>2821.5</v>
      </c>
      <c r="Q30" s="1" t="s">
        <v>277</v>
      </c>
    </row>
    <row r="31" spans="1:18" x14ac:dyDescent="0.25">
      <c r="A31" s="54">
        <v>26</v>
      </c>
      <c r="B31" s="50" t="s">
        <v>293</v>
      </c>
      <c r="C31" s="50" t="s">
        <v>295</v>
      </c>
      <c r="D31" s="55" t="s">
        <v>46</v>
      </c>
      <c r="E31" s="50" t="s">
        <v>297</v>
      </c>
      <c r="F31" s="54" t="s">
        <v>47</v>
      </c>
      <c r="G31" s="54">
        <v>2006</v>
      </c>
      <c r="H31" s="52">
        <v>400000</v>
      </c>
      <c r="I31" s="50">
        <v>2375</v>
      </c>
      <c r="J31" s="50">
        <v>1</v>
      </c>
      <c r="K31" s="50">
        <v>1.1000000000000001</v>
      </c>
      <c r="L31" s="50">
        <v>0.6</v>
      </c>
      <c r="M31" s="50">
        <v>1.8</v>
      </c>
      <c r="N31" s="50">
        <v>1</v>
      </c>
      <c r="O31" s="53">
        <f t="shared" si="0"/>
        <v>2821.5</v>
      </c>
      <c r="P31" s="17">
        <v>2821.5</v>
      </c>
      <c r="Q31" s="1" t="s">
        <v>269</v>
      </c>
    </row>
    <row r="32" spans="1:18" x14ac:dyDescent="0.25">
      <c r="A32" s="50">
        <v>27</v>
      </c>
      <c r="B32" s="50" t="s">
        <v>293</v>
      </c>
      <c r="C32" s="50" t="s">
        <v>295</v>
      </c>
      <c r="D32" s="55" t="s">
        <v>41</v>
      </c>
      <c r="E32" s="50" t="s">
        <v>297</v>
      </c>
      <c r="F32" s="54" t="s">
        <v>48</v>
      </c>
      <c r="G32" s="54">
        <v>2007</v>
      </c>
      <c r="H32" s="52">
        <v>400000</v>
      </c>
      <c r="I32" s="50">
        <v>2375</v>
      </c>
      <c r="J32" s="50">
        <v>1</v>
      </c>
      <c r="K32" s="50">
        <v>1.1000000000000001</v>
      </c>
      <c r="L32" s="50">
        <v>0.65</v>
      </c>
      <c r="M32" s="50">
        <v>1.8</v>
      </c>
      <c r="N32" s="50">
        <v>1</v>
      </c>
      <c r="O32" s="53">
        <f t="shared" si="0"/>
        <v>3056.625</v>
      </c>
      <c r="P32" s="17">
        <v>2821.5</v>
      </c>
      <c r="Q32" s="1" t="s">
        <v>268</v>
      </c>
    </row>
    <row r="33" spans="1:20" x14ac:dyDescent="0.25">
      <c r="A33" s="50">
        <v>28</v>
      </c>
      <c r="B33" s="50" t="s">
        <v>293</v>
      </c>
      <c r="C33" s="50" t="s">
        <v>295</v>
      </c>
      <c r="D33" s="55" t="s">
        <v>49</v>
      </c>
      <c r="E33" s="50" t="s">
        <v>297</v>
      </c>
      <c r="F33" s="56" t="s">
        <v>50</v>
      </c>
      <c r="G33" s="56">
        <v>1995</v>
      </c>
      <c r="H33" s="52">
        <v>400000</v>
      </c>
      <c r="I33" s="50">
        <v>2375</v>
      </c>
      <c r="J33" s="50">
        <v>1</v>
      </c>
      <c r="K33" s="50">
        <v>1.2</v>
      </c>
      <c r="L33" s="50">
        <v>0.5</v>
      </c>
      <c r="M33" s="50">
        <v>1.8</v>
      </c>
      <c r="N33" s="50">
        <v>1</v>
      </c>
      <c r="O33" s="53">
        <f t="shared" si="0"/>
        <v>2565</v>
      </c>
      <c r="P33" s="20" t="s">
        <v>51</v>
      </c>
      <c r="Q33" s="1" t="s">
        <v>269</v>
      </c>
      <c r="R33" s="1">
        <v>20</v>
      </c>
    </row>
    <row r="34" spans="1:20" x14ac:dyDescent="0.25">
      <c r="A34" s="54">
        <v>29</v>
      </c>
      <c r="B34" s="50" t="s">
        <v>293</v>
      </c>
      <c r="C34" s="50" t="s">
        <v>295</v>
      </c>
      <c r="D34" s="55" t="s">
        <v>52</v>
      </c>
      <c r="E34" s="50" t="s">
        <v>297</v>
      </c>
      <c r="F34" s="56" t="s">
        <v>53</v>
      </c>
      <c r="G34" s="56">
        <v>1995</v>
      </c>
      <c r="H34" s="52">
        <v>400000</v>
      </c>
      <c r="I34" s="50">
        <v>2375</v>
      </c>
      <c r="J34" s="50">
        <v>1</v>
      </c>
      <c r="K34" s="50">
        <v>1.2</v>
      </c>
      <c r="L34" s="50">
        <v>0.5</v>
      </c>
      <c r="M34" s="50">
        <v>1.8</v>
      </c>
      <c r="N34" s="50">
        <v>1</v>
      </c>
      <c r="O34" s="53">
        <f t="shared" si="0"/>
        <v>2565</v>
      </c>
      <c r="P34" s="17" t="s">
        <v>51</v>
      </c>
      <c r="Q34" s="1" t="s">
        <v>270</v>
      </c>
      <c r="R34" s="1">
        <v>21</v>
      </c>
    </row>
    <row r="35" spans="1:20" x14ac:dyDescent="0.25">
      <c r="A35" s="50">
        <v>30</v>
      </c>
      <c r="B35" s="50" t="s">
        <v>293</v>
      </c>
      <c r="C35" s="50" t="s">
        <v>295</v>
      </c>
      <c r="D35" s="55" t="s">
        <v>217</v>
      </c>
      <c r="E35" s="50" t="s">
        <v>297</v>
      </c>
      <c r="F35" s="56" t="s">
        <v>259</v>
      </c>
      <c r="G35" s="56">
        <v>2011</v>
      </c>
      <c r="H35" s="52">
        <v>400000</v>
      </c>
      <c r="I35" s="50">
        <v>2375</v>
      </c>
      <c r="J35" s="50">
        <v>1</v>
      </c>
      <c r="K35" s="50">
        <v>1.2</v>
      </c>
      <c r="L35" s="50">
        <v>0.85</v>
      </c>
      <c r="M35" s="50">
        <v>1.8</v>
      </c>
      <c r="N35" s="50">
        <v>1</v>
      </c>
      <c r="O35" s="53">
        <f t="shared" si="0"/>
        <v>4360.5</v>
      </c>
      <c r="P35" s="17"/>
      <c r="Q35" s="1" t="s">
        <v>269</v>
      </c>
    </row>
    <row r="36" spans="1:20" x14ac:dyDescent="0.25">
      <c r="A36" s="50">
        <v>31</v>
      </c>
      <c r="B36" s="50" t="s">
        <v>293</v>
      </c>
      <c r="C36" s="50" t="s">
        <v>295</v>
      </c>
      <c r="D36" s="55" t="s">
        <v>217</v>
      </c>
      <c r="E36" s="50" t="s">
        <v>297</v>
      </c>
      <c r="F36" s="56" t="s">
        <v>260</v>
      </c>
      <c r="G36" s="56">
        <v>2011</v>
      </c>
      <c r="H36" s="52">
        <v>400000</v>
      </c>
      <c r="I36" s="50">
        <v>2375</v>
      </c>
      <c r="J36" s="50">
        <v>1</v>
      </c>
      <c r="K36" s="50">
        <v>1.2</v>
      </c>
      <c r="L36" s="50">
        <v>0.85</v>
      </c>
      <c r="M36" s="50">
        <v>1.8</v>
      </c>
      <c r="N36" s="50">
        <v>1</v>
      </c>
      <c r="O36" s="53">
        <f t="shared" si="0"/>
        <v>4360.5</v>
      </c>
      <c r="P36" s="17"/>
      <c r="Q36" s="1" t="s">
        <v>269</v>
      </c>
    </row>
    <row r="37" spans="1:20" x14ac:dyDescent="0.25">
      <c r="A37" s="54">
        <v>32</v>
      </c>
      <c r="B37" s="50" t="s">
        <v>293</v>
      </c>
      <c r="C37" s="50" t="s">
        <v>295</v>
      </c>
      <c r="D37" s="55" t="s">
        <v>261</v>
      </c>
      <c r="E37" s="50" t="s">
        <v>297</v>
      </c>
      <c r="F37" s="56" t="s">
        <v>262</v>
      </c>
      <c r="G37" s="56">
        <v>2011</v>
      </c>
      <c r="H37" s="52">
        <v>400000</v>
      </c>
      <c r="I37" s="50">
        <v>2375</v>
      </c>
      <c r="J37" s="50">
        <v>1</v>
      </c>
      <c r="K37" s="50">
        <v>1.2</v>
      </c>
      <c r="L37" s="50">
        <v>0.85</v>
      </c>
      <c r="M37" s="50">
        <v>1.8</v>
      </c>
      <c r="N37" s="50">
        <v>1</v>
      </c>
      <c r="O37" s="53">
        <f t="shared" si="0"/>
        <v>4360.5</v>
      </c>
      <c r="P37" s="17"/>
      <c r="Q37" s="1" t="s">
        <v>269</v>
      </c>
    </row>
    <row r="38" spans="1:20" x14ac:dyDescent="0.25">
      <c r="A38" s="50">
        <v>33</v>
      </c>
      <c r="B38" s="50" t="s">
        <v>293</v>
      </c>
      <c r="C38" s="50" t="s">
        <v>295</v>
      </c>
      <c r="D38" s="55" t="s">
        <v>217</v>
      </c>
      <c r="E38" s="50" t="s">
        <v>297</v>
      </c>
      <c r="F38" s="56" t="s">
        <v>218</v>
      </c>
      <c r="G38" s="56">
        <v>2010</v>
      </c>
      <c r="H38" s="52">
        <v>400000</v>
      </c>
      <c r="I38" s="50">
        <v>2375</v>
      </c>
      <c r="J38" s="50">
        <v>1</v>
      </c>
      <c r="K38" s="50">
        <v>1.2</v>
      </c>
      <c r="L38" s="50">
        <v>0.8</v>
      </c>
      <c r="M38" s="50">
        <v>1.8</v>
      </c>
      <c r="N38" s="50">
        <v>1</v>
      </c>
      <c r="O38" s="53">
        <f t="shared" ref="O38:O69" si="1">I38*J38*K38*L38*M38*N38</f>
        <v>4104</v>
      </c>
      <c r="P38" s="17"/>
      <c r="Q38" s="1" t="s">
        <v>269</v>
      </c>
      <c r="T38" s="38"/>
    </row>
    <row r="39" spans="1:20" x14ac:dyDescent="0.25">
      <c r="A39" s="50">
        <v>34</v>
      </c>
      <c r="B39" s="50" t="s">
        <v>293</v>
      </c>
      <c r="C39" s="50" t="s">
        <v>295</v>
      </c>
      <c r="D39" s="55" t="s">
        <v>52</v>
      </c>
      <c r="E39" s="54" t="s">
        <v>297</v>
      </c>
      <c r="F39" s="56" t="s">
        <v>54</v>
      </c>
      <c r="G39" s="56">
        <v>2005</v>
      </c>
      <c r="H39" s="57">
        <v>400000</v>
      </c>
      <c r="I39" s="50">
        <v>2375</v>
      </c>
      <c r="J39" s="50">
        <v>1</v>
      </c>
      <c r="K39" s="50">
        <v>1.4</v>
      </c>
      <c r="L39" s="50">
        <v>0.55000000000000004</v>
      </c>
      <c r="M39" s="50">
        <v>1.8</v>
      </c>
      <c r="N39" s="50">
        <v>1</v>
      </c>
      <c r="O39" s="53">
        <f t="shared" si="1"/>
        <v>3291.7500000000005</v>
      </c>
      <c r="P39" s="17">
        <v>3591</v>
      </c>
      <c r="Q39" s="1" t="s">
        <v>270</v>
      </c>
      <c r="R39" s="1">
        <v>22</v>
      </c>
      <c r="S39" s="28"/>
    </row>
    <row r="40" spans="1:20" x14ac:dyDescent="0.25">
      <c r="A40" s="54">
        <v>35</v>
      </c>
      <c r="B40" s="50" t="s">
        <v>293</v>
      </c>
      <c r="C40" s="50" t="s">
        <v>295</v>
      </c>
      <c r="D40" s="55" t="s">
        <v>55</v>
      </c>
      <c r="E40" s="54" t="s">
        <v>297</v>
      </c>
      <c r="F40" s="56" t="s">
        <v>56</v>
      </c>
      <c r="G40" s="56">
        <v>2007</v>
      </c>
      <c r="H40" s="57">
        <v>400000</v>
      </c>
      <c r="I40" s="50">
        <v>2375</v>
      </c>
      <c r="J40" s="50">
        <v>1</v>
      </c>
      <c r="K40" s="50">
        <v>1.4</v>
      </c>
      <c r="L40" s="50">
        <v>0.65</v>
      </c>
      <c r="M40" s="50">
        <v>1.8</v>
      </c>
      <c r="N40" s="50">
        <v>1</v>
      </c>
      <c r="O40" s="53">
        <f t="shared" si="1"/>
        <v>3890.25</v>
      </c>
      <c r="P40" s="17">
        <v>3591</v>
      </c>
      <c r="Q40" s="1" t="s">
        <v>270</v>
      </c>
      <c r="S40" s="28"/>
    </row>
    <row r="41" spans="1:20" x14ac:dyDescent="0.25">
      <c r="A41" s="50">
        <v>36</v>
      </c>
      <c r="B41" s="50" t="s">
        <v>293</v>
      </c>
      <c r="C41" s="50" t="s">
        <v>295</v>
      </c>
      <c r="D41" s="55" t="s">
        <v>55</v>
      </c>
      <c r="E41" s="54" t="s">
        <v>297</v>
      </c>
      <c r="F41" s="56" t="s">
        <v>57</v>
      </c>
      <c r="G41" s="56">
        <v>2006</v>
      </c>
      <c r="H41" s="57">
        <v>400000</v>
      </c>
      <c r="I41" s="50">
        <v>2375</v>
      </c>
      <c r="J41" s="50">
        <v>1</v>
      </c>
      <c r="K41" s="50">
        <v>1.4</v>
      </c>
      <c r="L41" s="50">
        <v>0.6</v>
      </c>
      <c r="M41" s="50">
        <v>1.8</v>
      </c>
      <c r="N41" s="50">
        <v>1</v>
      </c>
      <c r="O41" s="53">
        <f t="shared" si="1"/>
        <v>3591</v>
      </c>
      <c r="P41" s="17">
        <v>3591</v>
      </c>
      <c r="Q41" s="1" t="s">
        <v>270</v>
      </c>
      <c r="S41" s="28"/>
    </row>
    <row r="42" spans="1:20" x14ac:dyDescent="0.25">
      <c r="A42" s="50">
        <v>37</v>
      </c>
      <c r="B42" s="50" t="s">
        <v>293</v>
      </c>
      <c r="C42" s="50" t="s">
        <v>295</v>
      </c>
      <c r="D42" s="55" t="s">
        <v>58</v>
      </c>
      <c r="E42" s="54" t="s">
        <v>297</v>
      </c>
      <c r="F42" s="56" t="s">
        <v>59</v>
      </c>
      <c r="G42" s="56">
        <v>2007</v>
      </c>
      <c r="H42" s="57">
        <v>400000</v>
      </c>
      <c r="I42" s="50">
        <v>2375</v>
      </c>
      <c r="J42" s="50">
        <v>1</v>
      </c>
      <c r="K42" s="50">
        <v>1.4</v>
      </c>
      <c r="L42" s="50">
        <v>0.65</v>
      </c>
      <c r="M42" s="50">
        <v>1.8</v>
      </c>
      <c r="N42" s="50">
        <v>1</v>
      </c>
      <c r="O42" s="53">
        <f t="shared" si="1"/>
        <v>3890.25</v>
      </c>
      <c r="P42" s="17">
        <v>3591</v>
      </c>
      <c r="Q42" s="1" t="s">
        <v>269</v>
      </c>
      <c r="S42" s="28"/>
    </row>
    <row r="43" spans="1:20" x14ac:dyDescent="0.25">
      <c r="A43" s="54">
        <v>38</v>
      </c>
      <c r="B43" s="50" t="s">
        <v>293</v>
      </c>
      <c r="C43" s="50" t="s">
        <v>295</v>
      </c>
      <c r="D43" s="55" t="s">
        <v>60</v>
      </c>
      <c r="E43" s="54" t="s">
        <v>297</v>
      </c>
      <c r="F43" s="56" t="s">
        <v>61</v>
      </c>
      <c r="G43" s="56">
        <v>2007</v>
      </c>
      <c r="H43" s="57">
        <v>400000</v>
      </c>
      <c r="I43" s="50">
        <v>2375</v>
      </c>
      <c r="J43" s="50">
        <v>1</v>
      </c>
      <c r="K43" s="50">
        <v>1.4</v>
      </c>
      <c r="L43" s="50">
        <v>0.65</v>
      </c>
      <c r="M43" s="50">
        <v>1.8</v>
      </c>
      <c r="N43" s="50">
        <v>1</v>
      </c>
      <c r="O43" s="53">
        <f t="shared" si="1"/>
        <v>3890.25</v>
      </c>
      <c r="P43" s="17">
        <v>3591</v>
      </c>
      <c r="Q43" s="1" t="s">
        <v>269</v>
      </c>
      <c r="S43" s="28"/>
    </row>
    <row r="44" spans="1:20" x14ac:dyDescent="0.25">
      <c r="A44" s="50">
        <v>39</v>
      </c>
      <c r="B44" s="50" t="s">
        <v>293</v>
      </c>
      <c r="C44" s="50" t="s">
        <v>295</v>
      </c>
      <c r="D44" s="55" t="s">
        <v>264</v>
      </c>
      <c r="E44" s="54" t="s">
        <v>297</v>
      </c>
      <c r="F44" s="56" t="s">
        <v>265</v>
      </c>
      <c r="G44" s="56">
        <v>1996</v>
      </c>
      <c r="H44" s="57">
        <v>400000</v>
      </c>
      <c r="I44" s="50">
        <v>2375</v>
      </c>
      <c r="J44" s="50">
        <v>1</v>
      </c>
      <c r="K44" s="50">
        <v>1.4</v>
      </c>
      <c r="L44" s="50">
        <v>0.5</v>
      </c>
      <c r="M44" s="50">
        <v>1.8</v>
      </c>
      <c r="N44" s="50">
        <v>1</v>
      </c>
      <c r="O44" s="53">
        <f t="shared" si="1"/>
        <v>2992.5</v>
      </c>
      <c r="P44" s="17"/>
      <c r="Q44" s="1" t="s">
        <v>270</v>
      </c>
      <c r="S44" s="28"/>
    </row>
    <row r="45" spans="1:20" x14ac:dyDescent="0.25">
      <c r="A45" s="50">
        <v>40</v>
      </c>
      <c r="B45" s="50" t="s">
        <v>293</v>
      </c>
      <c r="C45" s="50" t="s">
        <v>295</v>
      </c>
      <c r="D45" s="55" t="s">
        <v>255</v>
      </c>
      <c r="E45" s="54" t="s">
        <v>297</v>
      </c>
      <c r="F45" s="56" t="s">
        <v>256</v>
      </c>
      <c r="G45" s="56">
        <v>2011</v>
      </c>
      <c r="H45" s="57">
        <v>400000</v>
      </c>
      <c r="I45" s="50">
        <v>2375</v>
      </c>
      <c r="J45" s="50">
        <v>1</v>
      </c>
      <c r="K45" s="50">
        <v>1.4</v>
      </c>
      <c r="L45" s="50">
        <v>0.85</v>
      </c>
      <c r="M45" s="50">
        <v>1.8</v>
      </c>
      <c r="N45" s="50">
        <v>1</v>
      </c>
      <c r="O45" s="53">
        <f t="shared" si="1"/>
        <v>5087.25</v>
      </c>
      <c r="P45" s="17"/>
      <c r="Q45" s="1" t="s">
        <v>269</v>
      </c>
      <c r="S45" s="28"/>
    </row>
    <row r="46" spans="1:20" x14ac:dyDescent="0.25">
      <c r="A46" s="54">
        <v>41</v>
      </c>
      <c r="B46" s="50" t="s">
        <v>293</v>
      </c>
      <c r="C46" s="50" t="s">
        <v>295</v>
      </c>
      <c r="D46" s="55" t="s">
        <v>257</v>
      </c>
      <c r="E46" s="54" t="s">
        <v>297</v>
      </c>
      <c r="F46" s="56" t="s">
        <v>258</v>
      </c>
      <c r="G46" s="56">
        <v>2011</v>
      </c>
      <c r="H46" s="57">
        <v>400000</v>
      </c>
      <c r="I46" s="50">
        <v>2375</v>
      </c>
      <c r="J46" s="50">
        <v>1</v>
      </c>
      <c r="K46" s="50">
        <v>1.4</v>
      </c>
      <c r="L46" s="50">
        <v>0.85</v>
      </c>
      <c r="M46" s="50">
        <v>1.8</v>
      </c>
      <c r="N46" s="50">
        <v>1</v>
      </c>
      <c r="O46" s="53">
        <f t="shared" si="1"/>
        <v>5087.25</v>
      </c>
      <c r="P46" s="17"/>
      <c r="Q46" s="1" t="s">
        <v>270</v>
      </c>
      <c r="S46" s="28"/>
      <c r="T46" s="38"/>
    </row>
    <row r="47" spans="1:20" x14ac:dyDescent="0.25">
      <c r="A47" s="50">
        <v>42</v>
      </c>
      <c r="B47" s="50" t="s">
        <v>293</v>
      </c>
      <c r="C47" s="50" t="s">
        <v>295</v>
      </c>
      <c r="D47" s="55" t="s">
        <v>17</v>
      </c>
      <c r="E47" s="54" t="s">
        <v>299</v>
      </c>
      <c r="F47" s="56" t="s">
        <v>62</v>
      </c>
      <c r="G47" s="56">
        <v>1993</v>
      </c>
      <c r="H47" s="57">
        <v>400000</v>
      </c>
      <c r="I47" s="50">
        <v>2025</v>
      </c>
      <c r="J47" s="50">
        <v>1</v>
      </c>
      <c r="K47" s="50">
        <v>1</v>
      </c>
      <c r="L47" s="50">
        <v>0.5</v>
      </c>
      <c r="M47" s="50">
        <v>1.8</v>
      </c>
      <c r="N47" s="50">
        <v>1</v>
      </c>
      <c r="O47" s="53">
        <f t="shared" si="1"/>
        <v>1822.5</v>
      </c>
      <c r="P47" s="17">
        <v>2187</v>
      </c>
      <c r="Q47" s="1" t="s">
        <v>269</v>
      </c>
      <c r="R47" s="1">
        <v>23</v>
      </c>
    </row>
    <row r="48" spans="1:20" x14ac:dyDescent="0.25">
      <c r="A48" s="50">
        <v>43</v>
      </c>
      <c r="B48" s="50" t="s">
        <v>293</v>
      </c>
      <c r="C48" s="50" t="s">
        <v>295</v>
      </c>
      <c r="D48" s="55" t="s">
        <v>63</v>
      </c>
      <c r="E48" s="54" t="s">
        <v>299</v>
      </c>
      <c r="F48" s="56" t="s">
        <v>64</v>
      </c>
      <c r="G48" s="56">
        <v>1978</v>
      </c>
      <c r="H48" s="57">
        <v>400000</v>
      </c>
      <c r="I48" s="50">
        <v>2025</v>
      </c>
      <c r="J48" s="50">
        <v>1</v>
      </c>
      <c r="K48" s="50">
        <v>1</v>
      </c>
      <c r="L48" s="50">
        <v>0.5</v>
      </c>
      <c r="M48" s="50">
        <v>1.8</v>
      </c>
      <c r="N48" s="50">
        <v>1</v>
      </c>
      <c r="O48" s="53">
        <f t="shared" si="1"/>
        <v>1822.5</v>
      </c>
      <c r="P48" s="17">
        <v>2187</v>
      </c>
      <c r="Q48" s="1" t="s">
        <v>269</v>
      </c>
      <c r="R48" s="1">
        <v>24</v>
      </c>
    </row>
    <row r="49" spans="1:18" x14ac:dyDescent="0.25">
      <c r="A49" s="54">
        <v>44</v>
      </c>
      <c r="B49" s="50" t="s">
        <v>293</v>
      </c>
      <c r="C49" s="50" t="s">
        <v>295</v>
      </c>
      <c r="D49" s="55" t="s">
        <v>65</v>
      </c>
      <c r="E49" s="54" t="s">
        <v>299</v>
      </c>
      <c r="F49" s="56" t="s">
        <v>66</v>
      </c>
      <c r="G49" s="56">
        <v>1980</v>
      </c>
      <c r="H49" s="57">
        <v>400000</v>
      </c>
      <c r="I49" s="50">
        <v>2025</v>
      </c>
      <c r="J49" s="50">
        <v>1</v>
      </c>
      <c r="K49" s="50">
        <v>1</v>
      </c>
      <c r="L49" s="50">
        <v>0.5</v>
      </c>
      <c r="M49" s="50">
        <v>1.8</v>
      </c>
      <c r="N49" s="50">
        <v>1</v>
      </c>
      <c r="O49" s="53">
        <f t="shared" si="1"/>
        <v>1822.5</v>
      </c>
      <c r="P49" s="17">
        <v>2187</v>
      </c>
      <c r="Q49" s="1" t="s">
        <v>276</v>
      </c>
      <c r="R49" s="1">
        <v>25</v>
      </c>
    </row>
    <row r="50" spans="1:18" x14ac:dyDescent="0.25">
      <c r="A50" s="50">
        <v>45</v>
      </c>
      <c r="B50" s="50" t="s">
        <v>293</v>
      </c>
      <c r="C50" s="50" t="s">
        <v>295</v>
      </c>
      <c r="D50" s="55" t="s">
        <v>63</v>
      </c>
      <c r="E50" s="54" t="s">
        <v>299</v>
      </c>
      <c r="F50" s="56" t="s">
        <v>67</v>
      </c>
      <c r="G50" s="56">
        <v>1984</v>
      </c>
      <c r="H50" s="57">
        <v>400000</v>
      </c>
      <c r="I50" s="50">
        <v>2025</v>
      </c>
      <c r="J50" s="50">
        <v>1</v>
      </c>
      <c r="K50" s="50">
        <v>1</v>
      </c>
      <c r="L50" s="50">
        <v>0.5</v>
      </c>
      <c r="M50" s="50">
        <v>1.8</v>
      </c>
      <c r="N50" s="50">
        <v>1</v>
      </c>
      <c r="O50" s="53">
        <f t="shared" si="1"/>
        <v>1822.5</v>
      </c>
      <c r="P50" s="17">
        <v>2187</v>
      </c>
      <c r="Q50" s="1" t="s">
        <v>276</v>
      </c>
      <c r="R50" s="1">
        <v>26</v>
      </c>
    </row>
    <row r="51" spans="1:18" x14ac:dyDescent="0.25">
      <c r="A51" s="50">
        <v>46</v>
      </c>
      <c r="B51" s="50" t="s">
        <v>293</v>
      </c>
      <c r="C51" s="50" t="s">
        <v>295</v>
      </c>
      <c r="D51" s="55" t="s">
        <v>65</v>
      </c>
      <c r="E51" s="54" t="s">
        <v>299</v>
      </c>
      <c r="F51" s="56" t="s">
        <v>68</v>
      </c>
      <c r="G51" s="56">
        <v>1975</v>
      </c>
      <c r="H51" s="57">
        <v>400000</v>
      </c>
      <c r="I51" s="50">
        <v>2025</v>
      </c>
      <c r="J51" s="50">
        <v>1</v>
      </c>
      <c r="K51" s="50">
        <v>1</v>
      </c>
      <c r="L51" s="50">
        <v>0.5</v>
      </c>
      <c r="M51" s="50">
        <v>1.8</v>
      </c>
      <c r="N51" s="50">
        <v>1</v>
      </c>
      <c r="O51" s="53">
        <f t="shared" si="1"/>
        <v>1822.5</v>
      </c>
      <c r="P51" s="17">
        <v>2187</v>
      </c>
      <c r="Q51" s="1" t="s">
        <v>269</v>
      </c>
      <c r="R51" s="1">
        <v>27</v>
      </c>
    </row>
    <row r="52" spans="1:18" x14ac:dyDescent="0.25">
      <c r="A52" s="54">
        <v>47</v>
      </c>
      <c r="B52" s="50" t="s">
        <v>293</v>
      </c>
      <c r="C52" s="50" t="s">
        <v>295</v>
      </c>
      <c r="D52" s="55" t="s">
        <v>69</v>
      </c>
      <c r="E52" s="54" t="s">
        <v>299</v>
      </c>
      <c r="F52" s="56" t="s">
        <v>70</v>
      </c>
      <c r="G52" s="56">
        <v>1985</v>
      </c>
      <c r="H52" s="57">
        <v>400000</v>
      </c>
      <c r="I52" s="50">
        <v>2025</v>
      </c>
      <c r="J52" s="50">
        <v>1</v>
      </c>
      <c r="K52" s="50">
        <v>1</v>
      </c>
      <c r="L52" s="50">
        <v>0.5</v>
      </c>
      <c r="M52" s="50">
        <v>1.8</v>
      </c>
      <c r="N52" s="50">
        <v>1</v>
      </c>
      <c r="O52" s="53">
        <f t="shared" si="1"/>
        <v>1822.5</v>
      </c>
      <c r="P52" s="17">
        <v>2187</v>
      </c>
      <c r="Q52" s="1" t="s">
        <v>269</v>
      </c>
      <c r="R52" s="1">
        <v>28</v>
      </c>
    </row>
    <row r="53" spans="1:18" x14ac:dyDescent="0.25">
      <c r="A53" s="50">
        <v>48</v>
      </c>
      <c r="B53" s="50" t="s">
        <v>293</v>
      </c>
      <c r="C53" s="50" t="s">
        <v>295</v>
      </c>
      <c r="D53" s="55" t="s">
        <v>71</v>
      </c>
      <c r="E53" s="54" t="s">
        <v>299</v>
      </c>
      <c r="F53" s="56" t="s">
        <v>72</v>
      </c>
      <c r="G53" s="56">
        <v>1984</v>
      </c>
      <c r="H53" s="57">
        <v>400000</v>
      </c>
      <c r="I53" s="50">
        <v>2025</v>
      </c>
      <c r="J53" s="50">
        <v>1</v>
      </c>
      <c r="K53" s="50">
        <v>1</v>
      </c>
      <c r="L53" s="50">
        <v>0.5</v>
      </c>
      <c r="M53" s="50">
        <v>1.8</v>
      </c>
      <c r="N53" s="50">
        <v>1</v>
      </c>
      <c r="O53" s="53">
        <f t="shared" si="1"/>
        <v>1822.5</v>
      </c>
      <c r="P53" s="17">
        <v>2187</v>
      </c>
      <c r="Q53" s="1" t="s">
        <v>267</v>
      </c>
      <c r="R53" s="1">
        <v>29</v>
      </c>
    </row>
    <row r="54" spans="1:18" x14ac:dyDescent="0.25">
      <c r="A54" s="50">
        <v>49</v>
      </c>
      <c r="B54" s="50" t="s">
        <v>293</v>
      </c>
      <c r="C54" s="50" t="s">
        <v>295</v>
      </c>
      <c r="D54" s="55" t="s">
        <v>63</v>
      </c>
      <c r="E54" s="54" t="s">
        <v>299</v>
      </c>
      <c r="F54" s="56" t="s">
        <v>73</v>
      </c>
      <c r="G54" s="56">
        <v>1989</v>
      </c>
      <c r="H54" s="57">
        <v>400000</v>
      </c>
      <c r="I54" s="50">
        <v>2025</v>
      </c>
      <c r="J54" s="50">
        <v>1</v>
      </c>
      <c r="K54" s="50">
        <v>1</v>
      </c>
      <c r="L54" s="50">
        <v>0.5</v>
      </c>
      <c r="M54" s="50">
        <v>1.8</v>
      </c>
      <c r="N54" s="50">
        <v>1</v>
      </c>
      <c r="O54" s="53">
        <f t="shared" si="1"/>
        <v>1822.5</v>
      </c>
      <c r="P54" s="17">
        <v>2187</v>
      </c>
      <c r="Q54" s="1" t="s">
        <v>269</v>
      </c>
      <c r="R54" s="1">
        <v>30</v>
      </c>
    </row>
    <row r="55" spans="1:18" x14ac:dyDescent="0.25">
      <c r="A55" s="54">
        <v>50</v>
      </c>
      <c r="B55" s="50" t="s">
        <v>293</v>
      </c>
      <c r="C55" s="50" t="s">
        <v>295</v>
      </c>
      <c r="D55" s="55" t="s">
        <v>74</v>
      </c>
      <c r="E55" s="54" t="s">
        <v>299</v>
      </c>
      <c r="F55" s="56" t="s">
        <v>75</v>
      </c>
      <c r="G55" s="56">
        <v>1980</v>
      </c>
      <c r="H55" s="57">
        <v>400000</v>
      </c>
      <c r="I55" s="50">
        <v>2025</v>
      </c>
      <c r="J55" s="50">
        <v>1</v>
      </c>
      <c r="K55" s="50">
        <v>1</v>
      </c>
      <c r="L55" s="50">
        <v>0.5</v>
      </c>
      <c r="M55" s="50">
        <v>1.8</v>
      </c>
      <c r="N55" s="50">
        <v>1</v>
      </c>
      <c r="O55" s="53">
        <f t="shared" si="1"/>
        <v>1822.5</v>
      </c>
      <c r="P55" s="17">
        <v>2187</v>
      </c>
      <c r="Q55" s="1" t="s">
        <v>269</v>
      </c>
      <c r="R55" s="1">
        <v>31</v>
      </c>
    </row>
    <row r="56" spans="1:18" x14ac:dyDescent="0.25">
      <c r="A56" s="50">
        <v>51</v>
      </c>
      <c r="B56" s="50" t="s">
        <v>293</v>
      </c>
      <c r="C56" s="50" t="s">
        <v>295</v>
      </c>
      <c r="D56" s="55" t="s">
        <v>77</v>
      </c>
      <c r="E56" s="54" t="s">
        <v>299</v>
      </c>
      <c r="F56" s="56" t="s">
        <v>78</v>
      </c>
      <c r="G56" s="56">
        <v>1989</v>
      </c>
      <c r="H56" s="57">
        <v>400000</v>
      </c>
      <c r="I56" s="50">
        <v>2025</v>
      </c>
      <c r="J56" s="50">
        <v>1</v>
      </c>
      <c r="K56" s="50">
        <v>1</v>
      </c>
      <c r="L56" s="50">
        <v>0.5</v>
      </c>
      <c r="M56" s="50">
        <v>1.8</v>
      </c>
      <c r="N56" s="50">
        <v>1</v>
      </c>
      <c r="O56" s="53">
        <f t="shared" si="1"/>
        <v>1822.5</v>
      </c>
      <c r="P56" s="17">
        <v>2187</v>
      </c>
      <c r="Q56" s="1" t="s">
        <v>268</v>
      </c>
      <c r="R56" s="1">
        <v>32</v>
      </c>
    </row>
    <row r="57" spans="1:18" x14ac:dyDescent="0.25">
      <c r="A57" s="50">
        <v>52</v>
      </c>
      <c r="B57" s="50" t="s">
        <v>293</v>
      </c>
      <c r="C57" s="50" t="s">
        <v>295</v>
      </c>
      <c r="D57" s="55" t="s">
        <v>76</v>
      </c>
      <c r="E57" s="54" t="s">
        <v>299</v>
      </c>
      <c r="F57" s="56" t="s">
        <v>79</v>
      </c>
      <c r="G57" s="56">
        <v>1989</v>
      </c>
      <c r="H57" s="57">
        <v>400000</v>
      </c>
      <c r="I57" s="50">
        <v>2025</v>
      </c>
      <c r="J57" s="50">
        <v>1</v>
      </c>
      <c r="K57" s="50">
        <v>1</v>
      </c>
      <c r="L57" s="50">
        <v>0.5</v>
      </c>
      <c r="M57" s="50">
        <v>1.8</v>
      </c>
      <c r="N57" s="50">
        <v>1</v>
      </c>
      <c r="O57" s="53">
        <f t="shared" si="1"/>
        <v>1822.5</v>
      </c>
      <c r="P57" s="17">
        <v>2187</v>
      </c>
      <c r="Q57" s="1" t="s">
        <v>266</v>
      </c>
      <c r="R57" s="1">
        <v>33</v>
      </c>
    </row>
    <row r="58" spans="1:18" x14ac:dyDescent="0.25">
      <c r="A58" s="54">
        <v>53</v>
      </c>
      <c r="B58" s="50" t="s">
        <v>293</v>
      </c>
      <c r="C58" s="50" t="s">
        <v>295</v>
      </c>
      <c r="D58" s="55" t="s">
        <v>80</v>
      </c>
      <c r="E58" s="54" t="s">
        <v>299</v>
      </c>
      <c r="F58" s="56" t="s">
        <v>81</v>
      </c>
      <c r="G58" s="56">
        <v>1993</v>
      </c>
      <c r="H58" s="57">
        <v>400000</v>
      </c>
      <c r="I58" s="50">
        <v>2025</v>
      </c>
      <c r="J58" s="50">
        <v>1</v>
      </c>
      <c r="K58" s="50">
        <v>1</v>
      </c>
      <c r="L58" s="50">
        <v>0.5</v>
      </c>
      <c r="M58" s="50">
        <v>1.8</v>
      </c>
      <c r="N58" s="50">
        <v>1</v>
      </c>
      <c r="O58" s="53">
        <f t="shared" si="1"/>
        <v>1822.5</v>
      </c>
      <c r="P58" s="17">
        <v>2187</v>
      </c>
      <c r="Q58" s="1" t="s">
        <v>269</v>
      </c>
      <c r="R58" s="1">
        <v>34</v>
      </c>
    </row>
    <row r="59" spans="1:18" x14ac:dyDescent="0.25">
      <c r="A59" s="50">
        <v>54</v>
      </c>
      <c r="B59" s="50" t="s">
        <v>293</v>
      </c>
      <c r="C59" s="50" t="s">
        <v>295</v>
      </c>
      <c r="D59" s="55" t="s">
        <v>80</v>
      </c>
      <c r="E59" s="54" t="s">
        <v>299</v>
      </c>
      <c r="F59" s="56" t="s">
        <v>82</v>
      </c>
      <c r="G59" s="56">
        <v>1993</v>
      </c>
      <c r="H59" s="57">
        <v>400000</v>
      </c>
      <c r="I59" s="50">
        <v>2025</v>
      </c>
      <c r="J59" s="50">
        <v>1</v>
      </c>
      <c r="K59" s="50">
        <v>1</v>
      </c>
      <c r="L59" s="50">
        <v>0.5</v>
      </c>
      <c r="M59" s="50">
        <v>1.8</v>
      </c>
      <c r="N59" s="50">
        <v>1</v>
      </c>
      <c r="O59" s="53">
        <f t="shared" si="1"/>
        <v>1822.5</v>
      </c>
      <c r="P59" s="17">
        <v>2187</v>
      </c>
      <c r="Q59" s="1" t="s">
        <v>269</v>
      </c>
      <c r="R59" s="1">
        <v>35</v>
      </c>
    </row>
    <row r="60" spans="1:18" x14ac:dyDescent="0.25">
      <c r="A60" s="50">
        <v>55</v>
      </c>
      <c r="B60" s="50" t="s">
        <v>293</v>
      </c>
      <c r="C60" s="50" t="s">
        <v>295</v>
      </c>
      <c r="D60" s="55" t="s">
        <v>83</v>
      </c>
      <c r="E60" s="54" t="s">
        <v>299</v>
      </c>
      <c r="F60" s="56" t="s">
        <v>84</v>
      </c>
      <c r="G60" s="56">
        <v>1992</v>
      </c>
      <c r="H60" s="57">
        <v>400000</v>
      </c>
      <c r="I60" s="50">
        <v>2025</v>
      </c>
      <c r="J60" s="50">
        <v>1</v>
      </c>
      <c r="K60" s="50">
        <v>1</v>
      </c>
      <c r="L60" s="50">
        <v>0.5</v>
      </c>
      <c r="M60" s="50">
        <v>1.8</v>
      </c>
      <c r="N60" s="50">
        <v>1</v>
      </c>
      <c r="O60" s="53">
        <f t="shared" si="1"/>
        <v>1822.5</v>
      </c>
      <c r="P60" s="17">
        <v>2187</v>
      </c>
      <c r="Q60" s="1" t="s">
        <v>268</v>
      </c>
      <c r="R60" s="1">
        <v>36</v>
      </c>
    </row>
    <row r="61" spans="1:18" x14ac:dyDescent="0.25">
      <c r="A61" s="54">
        <v>56</v>
      </c>
      <c r="B61" s="50" t="s">
        <v>293</v>
      </c>
      <c r="C61" s="50" t="s">
        <v>295</v>
      </c>
      <c r="D61" s="55" t="s">
        <v>85</v>
      </c>
      <c r="E61" s="54" t="s">
        <v>299</v>
      </c>
      <c r="F61" s="56" t="s">
        <v>86</v>
      </c>
      <c r="G61" s="56">
        <v>1990</v>
      </c>
      <c r="H61" s="57">
        <v>400000</v>
      </c>
      <c r="I61" s="50">
        <v>2025</v>
      </c>
      <c r="J61" s="50">
        <v>1</v>
      </c>
      <c r="K61" s="50">
        <v>1</v>
      </c>
      <c r="L61" s="50">
        <v>0.5</v>
      </c>
      <c r="M61" s="50">
        <v>1.8</v>
      </c>
      <c r="N61" s="50">
        <v>1</v>
      </c>
      <c r="O61" s="53">
        <f t="shared" si="1"/>
        <v>1822.5</v>
      </c>
      <c r="P61" s="17">
        <v>2187</v>
      </c>
      <c r="Q61" s="1" t="s">
        <v>268</v>
      </c>
      <c r="R61" s="1">
        <v>37</v>
      </c>
    </row>
    <row r="62" spans="1:18" x14ac:dyDescent="0.25">
      <c r="A62" s="50">
        <v>57</v>
      </c>
      <c r="B62" s="50" t="s">
        <v>293</v>
      </c>
      <c r="C62" s="50" t="s">
        <v>295</v>
      </c>
      <c r="D62" s="55" t="s">
        <v>83</v>
      </c>
      <c r="E62" s="54" t="s">
        <v>299</v>
      </c>
      <c r="F62" s="56" t="s">
        <v>87</v>
      </c>
      <c r="G62" s="56">
        <v>1992</v>
      </c>
      <c r="H62" s="57">
        <v>400000</v>
      </c>
      <c r="I62" s="50">
        <v>2025</v>
      </c>
      <c r="J62" s="50">
        <v>1</v>
      </c>
      <c r="K62" s="50">
        <v>1</v>
      </c>
      <c r="L62" s="50">
        <v>0.5</v>
      </c>
      <c r="M62" s="50">
        <v>1.8</v>
      </c>
      <c r="N62" s="50">
        <v>1</v>
      </c>
      <c r="O62" s="53">
        <f t="shared" si="1"/>
        <v>1822.5</v>
      </c>
      <c r="P62" s="17">
        <v>2187</v>
      </c>
      <c r="Q62" s="1" t="s">
        <v>268</v>
      </c>
      <c r="R62" s="1">
        <v>38</v>
      </c>
    </row>
    <row r="63" spans="1:18" x14ac:dyDescent="0.25">
      <c r="A63" s="50">
        <v>58</v>
      </c>
      <c r="B63" s="50" t="s">
        <v>293</v>
      </c>
      <c r="C63" s="50" t="s">
        <v>295</v>
      </c>
      <c r="D63" s="55" t="s">
        <v>88</v>
      </c>
      <c r="E63" s="54" t="s">
        <v>299</v>
      </c>
      <c r="F63" s="56" t="s">
        <v>89</v>
      </c>
      <c r="G63" s="56">
        <v>1994</v>
      </c>
      <c r="H63" s="57">
        <v>400000</v>
      </c>
      <c r="I63" s="50">
        <v>2025</v>
      </c>
      <c r="J63" s="50">
        <v>1</v>
      </c>
      <c r="K63" s="50">
        <v>1</v>
      </c>
      <c r="L63" s="50">
        <v>0.5</v>
      </c>
      <c r="M63" s="50">
        <v>1.8</v>
      </c>
      <c r="N63" s="50">
        <v>1</v>
      </c>
      <c r="O63" s="53">
        <f t="shared" si="1"/>
        <v>1822.5</v>
      </c>
      <c r="P63" s="17">
        <v>2187</v>
      </c>
      <c r="Q63" s="1" t="s">
        <v>269</v>
      </c>
      <c r="R63" s="1">
        <v>39</v>
      </c>
    </row>
    <row r="64" spans="1:18" x14ac:dyDescent="0.25">
      <c r="A64" s="54">
        <v>59</v>
      </c>
      <c r="B64" s="50" t="s">
        <v>293</v>
      </c>
      <c r="C64" s="50" t="s">
        <v>295</v>
      </c>
      <c r="D64" s="55" t="s">
        <v>83</v>
      </c>
      <c r="E64" s="54" t="s">
        <v>299</v>
      </c>
      <c r="F64" s="56" t="s">
        <v>90</v>
      </c>
      <c r="G64" s="56">
        <v>1992</v>
      </c>
      <c r="H64" s="57">
        <v>400000</v>
      </c>
      <c r="I64" s="50">
        <v>2025</v>
      </c>
      <c r="J64" s="50">
        <v>1</v>
      </c>
      <c r="K64" s="50">
        <v>1</v>
      </c>
      <c r="L64" s="50">
        <v>0.5</v>
      </c>
      <c r="M64" s="50">
        <v>1.8</v>
      </c>
      <c r="N64" s="50">
        <v>1</v>
      </c>
      <c r="O64" s="53">
        <f t="shared" si="1"/>
        <v>1822.5</v>
      </c>
      <c r="P64" s="17">
        <v>2187</v>
      </c>
      <c r="Q64" s="1" t="s">
        <v>269</v>
      </c>
      <c r="R64" s="1">
        <v>40</v>
      </c>
    </row>
    <row r="65" spans="1:18" x14ac:dyDescent="0.25">
      <c r="A65" s="50">
        <v>60</v>
      </c>
      <c r="B65" s="50" t="s">
        <v>293</v>
      </c>
      <c r="C65" s="50" t="s">
        <v>295</v>
      </c>
      <c r="D65" s="55" t="s">
        <v>83</v>
      </c>
      <c r="E65" s="54" t="s">
        <v>299</v>
      </c>
      <c r="F65" s="56" t="s">
        <v>91</v>
      </c>
      <c r="G65" s="56">
        <v>1993</v>
      </c>
      <c r="H65" s="57">
        <v>400000</v>
      </c>
      <c r="I65" s="50">
        <v>2025</v>
      </c>
      <c r="J65" s="50">
        <v>1</v>
      </c>
      <c r="K65" s="50">
        <v>1</v>
      </c>
      <c r="L65" s="50">
        <v>0.5</v>
      </c>
      <c r="M65" s="50">
        <v>1.8</v>
      </c>
      <c r="N65" s="50">
        <v>1</v>
      </c>
      <c r="O65" s="53">
        <f t="shared" si="1"/>
        <v>1822.5</v>
      </c>
      <c r="P65" s="17">
        <v>2187</v>
      </c>
      <c r="Q65" s="1" t="s">
        <v>267</v>
      </c>
      <c r="R65" s="1">
        <v>41</v>
      </c>
    </row>
    <row r="66" spans="1:18" x14ac:dyDescent="0.25">
      <c r="A66" s="50">
        <v>61</v>
      </c>
      <c r="B66" s="50" t="s">
        <v>293</v>
      </c>
      <c r="C66" s="50" t="s">
        <v>295</v>
      </c>
      <c r="D66" s="55" t="s">
        <v>83</v>
      </c>
      <c r="E66" s="54" t="s">
        <v>299</v>
      </c>
      <c r="F66" s="56" t="s">
        <v>92</v>
      </c>
      <c r="G66" s="56">
        <v>1993</v>
      </c>
      <c r="H66" s="57">
        <v>400000</v>
      </c>
      <c r="I66" s="50">
        <v>2025</v>
      </c>
      <c r="J66" s="50">
        <v>1</v>
      </c>
      <c r="K66" s="50">
        <v>1</v>
      </c>
      <c r="L66" s="50">
        <v>0.5</v>
      </c>
      <c r="M66" s="50">
        <v>1.8</v>
      </c>
      <c r="N66" s="50">
        <v>1</v>
      </c>
      <c r="O66" s="53">
        <f t="shared" si="1"/>
        <v>1822.5</v>
      </c>
      <c r="P66" s="17">
        <v>2187</v>
      </c>
      <c r="Q66" s="1" t="s">
        <v>267</v>
      </c>
      <c r="R66" s="1">
        <v>42</v>
      </c>
    </row>
    <row r="67" spans="1:18" x14ac:dyDescent="0.25">
      <c r="A67" s="54">
        <v>62</v>
      </c>
      <c r="B67" s="50" t="s">
        <v>293</v>
      </c>
      <c r="C67" s="50" t="s">
        <v>295</v>
      </c>
      <c r="D67" s="55" t="s">
        <v>85</v>
      </c>
      <c r="E67" s="54" t="s">
        <v>299</v>
      </c>
      <c r="F67" s="56" t="s">
        <v>93</v>
      </c>
      <c r="G67" s="56">
        <v>1992</v>
      </c>
      <c r="H67" s="57">
        <v>400000</v>
      </c>
      <c r="I67" s="50">
        <v>2025</v>
      </c>
      <c r="J67" s="50">
        <v>1</v>
      </c>
      <c r="K67" s="50">
        <v>1</v>
      </c>
      <c r="L67" s="50">
        <v>0.5</v>
      </c>
      <c r="M67" s="50">
        <v>1.8</v>
      </c>
      <c r="N67" s="50">
        <v>1</v>
      </c>
      <c r="O67" s="53">
        <f t="shared" si="1"/>
        <v>1822.5</v>
      </c>
      <c r="P67" s="17">
        <v>2187</v>
      </c>
      <c r="Q67" s="1" t="s">
        <v>266</v>
      </c>
      <c r="R67" s="1">
        <v>43</v>
      </c>
    </row>
    <row r="68" spans="1:18" x14ac:dyDescent="0.25">
      <c r="A68" s="50">
        <v>63</v>
      </c>
      <c r="B68" s="50" t="s">
        <v>293</v>
      </c>
      <c r="C68" s="50" t="s">
        <v>295</v>
      </c>
      <c r="D68" s="55" t="s">
        <v>83</v>
      </c>
      <c r="E68" s="54" t="s">
        <v>299</v>
      </c>
      <c r="F68" s="56" t="s">
        <v>94</v>
      </c>
      <c r="G68" s="56">
        <v>1993</v>
      </c>
      <c r="H68" s="57">
        <v>400000</v>
      </c>
      <c r="I68" s="50">
        <v>2025</v>
      </c>
      <c r="J68" s="50">
        <v>1</v>
      </c>
      <c r="K68" s="50">
        <v>1</v>
      </c>
      <c r="L68" s="50">
        <v>0.5</v>
      </c>
      <c r="M68" s="50">
        <v>1.8</v>
      </c>
      <c r="N68" s="50">
        <v>1</v>
      </c>
      <c r="O68" s="53">
        <f t="shared" si="1"/>
        <v>1822.5</v>
      </c>
      <c r="P68" s="17">
        <v>2187</v>
      </c>
      <c r="Q68" s="1" t="s">
        <v>266</v>
      </c>
      <c r="R68" s="1">
        <v>44</v>
      </c>
    </row>
    <row r="69" spans="1:18" x14ac:dyDescent="0.25">
      <c r="A69" s="50">
        <v>64</v>
      </c>
      <c r="B69" s="50" t="s">
        <v>293</v>
      </c>
      <c r="C69" s="50" t="s">
        <v>295</v>
      </c>
      <c r="D69" s="55" t="s">
        <v>85</v>
      </c>
      <c r="E69" s="54" t="s">
        <v>299</v>
      </c>
      <c r="F69" s="56" t="s">
        <v>95</v>
      </c>
      <c r="G69" s="56">
        <v>1992</v>
      </c>
      <c r="H69" s="57">
        <v>400000</v>
      </c>
      <c r="I69" s="50">
        <v>2025</v>
      </c>
      <c r="J69" s="50">
        <v>1</v>
      </c>
      <c r="K69" s="50">
        <v>1</v>
      </c>
      <c r="L69" s="50">
        <v>0.5</v>
      </c>
      <c r="M69" s="50">
        <v>1.8</v>
      </c>
      <c r="N69" s="50">
        <v>1</v>
      </c>
      <c r="O69" s="53">
        <f t="shared" si="1"/>
        <v>1822.5</v>
      </c>
      <c r="P69" s="17">
        <v>2187</v>
      </c>
      <c r="Q69" s="1" t="s">
        <v>269</v>
      </c>
      <c r="R69" s="1">
        <v>45</v>
      </c>
    </row>
    <row r="70" spans="1:18" x14ac:dyDescent="0.25">
      <c r="A70" s="54">
        <v>65</v>
      </c>
      <c r="B70" s="50" t="s">
        <v>293</v>
      </c>
      <c r="C70" s="50" t="s">
        <v>295</v>
      </c>
      <c r="D70" s="55" t="s">
        <v>96</v>
      </c>
      <c r="E70" s="54" t="s">
        <v>299</v>
      </c>
      <c r="F70" s="56" t="s">
        <v>97</v>
      </c>
      <c r="G70" s="56">
        <v>1990</v>
      </c>
      <c r="H70" s="57">
        <v>400000</v>
      </c>
      <c r="I70" s="50">
        <v>2025</v>
      </c>
      <c r="J70" s="50">
        <v>1</v>
      </c>
      <c r="K70" s="50">
        <v>1</v>
      </c>
      <c r="L70" s="50">
        <v>0.5</v>
      </c>
      <c r="M70" s="50">
        <v>1.8</v>
      </c>
      <c r="N70" s="50">
        <v>1</v>
      </c>
      <c r="O70" s="53">
        <f t="shared" ref="O70:O101" si="2">I70*J70*K70*L70*M70*N70</f>
        <v>1822.5</v>
      </c>
      <c r="P70" s="17">
        <v>2187</v>
      </c>
      <c r="Q70" s="1" t="s">
        <v>269</v>
      </c>
      <c r="R70" s="1">
        <v>46</v>
      </c>
    </row>
    <row r="71" spans="1:18" x14ac:dyDescent="0.25">
      <c r="A71" s="50">
        <v>66</v>
      </c>
      <c r="B71" s="50" t="s">
        <v>293</v>
      </c>
      <c r="C71" s="50" t="s">
        <v>295</v>
      </c>
      <c r="D71" s="55" t="s">
        <v>96</v>
      </c>
      <c r="E71" s="54" t="s">
        <v>299</v>
      </c>
      <c r="F71" s="56" t="s">
        <v>98</v>
      </c>
      <c r="G71" s="58" t="s">
        <v>225</v>
      </c>
      <c r="H71" s="57">
        <v>400000</v>
      </c>
      <c r="I71" s="50">
        <v>2025</v>
      </c>
      <c r="J71" s="50">
        <v>1</v>
      </c>
      <c r="K71" s="50">
        <v>1</v>
      </c>
      <c r="L71" s="50">
        <v>0.5</v>
      </c>
      <c r="M71" s="50">
        <v>1.8</v>
      </c>
      <c r="N71" s="50">
        <v>1</v>
      </c>
      <c r="O71" s="53">
        <f t="shared" si="2"/>
        <v>1822.5</v>
      </c>
      <c r="P71" s="17">
        <v>2187</v>
      </c>
      <c r="Q71" s="1" t="s">
        <v>277</v>
      </c>
      <c r="R71" s="1">
        <v>47</v>
      </c>
    </row>
    <row r="72" spans="1:18" x14ac:dyDescent="0.25">
      <c r="A72" s="50">
        <v>67</v>
      </c>
      <c r="B72" s="50" t="s">
        <v>293</v>
      </c>
      <c r="C72" s="50" t="s">
        <v>295</v>
      </c>
      <c r="D72" s="55" t="s">
        <v>88</v>
      </c>
      <c r="E72" s="54" t="s">
        <v>299</v>
      </c>
      <c r="F72" s="56" t="s">
        <v>99</v>
      </c>
      <c r="G72" s="58" t="s">
        <v>226</v>
      </c>
      <c r="H72" s="57">
        <v>400000</v>
      </c>
      <c r="I72" s="50">
        <v>2025</v>
      </c>
      <c r="J72" s="50">
        <v>1</v>
      </c>
      <c r="K72" s="50">
        <v>1</v>
      </c>
      <c r="L72" s="50">
        <v>0.5</v>
      </c>
      <c r="M72" s="50">
        <v>1.8</v>
      </c>
      <c r="N72" s="50">
        <v>1</v>
      </c>
      <c r="O72" s="53">
        <f t="shared" si="2"/>
        <v>1822.5</v>
      </c>
      <c r="P72" s="17">
        <v>2187</v>
      </c>
      <c r="Q72" s="1" t="s">
        <v>267</v>
      </c>
      <c r="R72" s="1">
        <v>48</v>
      </c>
    </row>
    <row r="73" spans="1:18" x14ac:dyDescent="0.25">
      <c r="A73" s="54">
        <v>68</v>
      </c>
      <c r="B73" s="50" t="s">
        <v>293</v>
      </c>
      <c r="C73" s="50" t="s">
        <v>295</v>
      </c>
      <c r="D73" s="55" t="s">
        <v>96</v>
      </c>
      <c r="E73" s="54" t="s">
        <v>299</v>
      </c>
      <c r="F73" s="56" t="s">
        <v>100</v>
      </c>
      <c r="G73" s="58" t="s">
        <v>225</v>
      </c>
      <c r="H73" s="57">
        <v>400000</v>
      </c>
      <c r="I73" s="50">
        <v>2025</v>
      </c>
      <c r="J73" s="50">
        <v>1</v>
      </c>
      <c r="K73" s="50">
        <v>1</v>
      </c>
      <c r="L73" s="50">
        <v>0.5</v>
      </c>
      <c r="M73" s="50">
        <v>1.8</v>
      </c>
      <c r="N73" s="50">
        <v>1</v>
      </c>
      <c r="O73" s="53">
        <f t="shared" si="2"/>
        <v>1822.5</v>
      </c>
      <c r="P73" s="17">
        <v>2187</v>
      </c>
      <c r="Q73" s="1" t="s">
        <v>267</v>
      </c>
      <c r="R73" s="1">
        <v>49</v>
      </c>
    </row>
    <row r="74" spans="1:18" x14ac:dyDescent="0.25">
      <c r="A74" s="50">
        <v>69</v>
      </c>
      <c r="B74" s="50" t="s">
        <v>293</v>
      </c>
      <c r="C74" s="50" t="s">
        <v>295</v>
      </c>
      <c r="D74" s="55" t="s">
        <v>101</v>
      </c>
      <c r="E74" s="54" t="s">
        <v>299</v>
      </c>
      <c r="F74" s="56" t="s">
        <v>102</v>
      </c>
      <c r="G74" s="58" t="s">
        <v>226</v>
      </c>
      <c r="H74" s="57">
        <v>400000</v>
      </c>
      <c r="I74" s="50">
        <v>2025</v>
      </c>
      <c r="J74" s="50">
        <v>1</v>
      </c>
      <c r="K74" s="50">
        <v>1</v>
      </c>
      <c r="L74" s="50">
        <v>0.5</v>
      </c>
      <c r="M74" s="50">
        <v>1.8</v>
      </c>
      <c r="N74" s="50">
        <v>1</v>
      </c>
      <c r="O74" s="53">
        <f t="shared" si="2"/>
        <v>1822.5</v>
      </c>
      <c r="P74" s="17">
        <v>2187</v>
      </c>
      <c r="Q74" s="1" t="s">
        <v>266</v>
      </c>
      <c r="R74" s="1">
        <v>50</v>
      </c>
    </row>
    <row r="75" spans="1:18" x14ac:dyDescent="0.25">
      <c r="A75" s="50">
        <v>70</v>
      </c>
      <c r="B75" s="50" t="s">
        <v>293</v>
      </c>
      <c r="C75" s="50" t="s">
        <v>295</v>
      </c>
      <c r="D75" s="55" t="s">
        <v>83</v>
      </c>
      <c r="E75" s="54" t="s">
        <v>299</v>
      </c>
      <c r="F75" s="56" t="s">
        <v>103</v>
      </c>
      <c r="G75" s="58" t="s">
        <v>227</v>
      </c>
      <c r="H75" s="57">
        <v>400000</v>
      </c>
      <c r="I75" s="50">
        <v>2025</v>
      </c>
      <c r="J75" s="50">
        <v>1</v>
      </c>
      <c r="K75" s="50">
        <v>1</v>
      </c>
      <c r="L75" s="50">
        <v>0.5</v>
      </c>
      <c r="M75" s="50">
        <v>1.8</v>
      </c>
      <c r="N75" s="50">
        <v>1</v>
      </c>
      <c r="O75" s="53">
        <f t="shared" si="2"/>
        <v>1822.5</v>
      </c>
      <c r="P75" s="17">
        <v>2187</v>
      </c>
      <c r="Q75" s="1" t="s">
        <v>267</v>
      </c>
      <c r="R75" s="1">
        <v>51</v>
      </c>
    </row>
    <row r="76" spans="1:18" x14ac:dyDescent="0.25">
      <c r="A76" s="54">
        <v>71</v>
      </c>
      <c r="B76" s="50" t="s">
        <v>293</v>
      </c>
      <c r="C76" s="50" t="s">
        <v>295</v>
      </c>
      <c r="D76" s="55" t="s">
        <v>104</v>
      </c>
      <c r="E76" s="54" t="s">
        <v>299</v>
      </c>
      <c r="F76" s="56" t="s">
        <v>105</v>
      </c>
      <c r="G76" s="58" t="s">
        <v>228</v>
      </c>
      <c r="H76" s="57">
        <v>400000</v>
      </c>
      <c r="I76" s="50">
        <v>2025</v>
      </c>
      <c r="J76" s="50">
        <v>1</v>
      </c>
      <c r="K76" s="50">
        <v>1</v>
      </c>
      <c r="L76" s="50">
        <v>0.5</v>
      </c>
      <c r="M76" s="50">
        <v>1.8</v>
      </c>
      <c r="N76" s="50">
        <v>1</v>
      </c>
      <c r="O76" s="53">
        <f t="shared" si="2"/>
        <v>1822.5</v>
      </c>
      <c r="P76" s="17">
        <v>2187</v>
      </c>
      <c r="Q76" s="1" t="s">
        <v>273</v>
      </c>
      <c r="R76" s="1">
        <v>52</v>
      </c>
    </row>
    <row r="77" spans="1:18" x14ac:dyDescent="0.25">
      <c r="A77" s="50">
        <v>72</v>
      </c>
      <c r="B77" s="50" t="s">
        <v>293</v>
      </c>
      <c r="C77" s="50" t="s">
        <v>295</v>
      </c>
      <c r="D77" s="55" t="s">
        <v>63</v>
      </c>
      <c r="E77" s="54" t="s">
        <v>299</v>
      </c>
      <c r="F77" s="56" t="s">
        <v>106</v>
      </c>
      <c r="G77" s="58" t="s">
        <v>229</v>
      </c>
      <c r="H77" s="57">
        <v>400000</v>
      </c>
      <c r="I77" s="50">
        <v>2025</v>
      </c>
      <c r="J77" s="50">
        <v>1</v>
      </c>
      <c r="K77" s="50">
        <v>1</v>
      </c>
      <c r="L77" s="50">
        <v>0.5</v>
      </c>
      <c r="M77" s="50">
        <v>1.8</v>
      </c>
      <c r="N77" s="50">
        <v>1</v>
      </c>
      <c r="O77" s="53">
        <f t="shared" si="2"/>
        <v>1822.5</v>
      </c>
      <c r="P77" s="17">
        <v>2187</v>
      </c>
      <c r="Q77" s="1" t="s">
        <v>267</v>
      </c>
      <c r="R77" s="1">
        <v>53</v>
      </c>
    </row>
    <row r="78" spans="1:18" x14ac:dyDescent="0.25">
      <c r="A78" s="50">
        <v>73</v>
      </c>
      <c r="B78" s="50" t="s">
        <v>293</v>
      </c>
      <c r="C78" s="50" t="s">
        <v>295</v>
      </c>
      <c r="D78" s="55" t="s">
        <v>107</v>
      </c>
      <c r="E78" s="54" t="s">
        <v>299</v>
      </c>
      <c r="F78" s="56" t="s">
        <v>108</v>
      </c>
      <c r="G78" s="58" t="s">
        <v>230</v>
      </c>
      <c r="H78" s="57">
        <v>400000</v>
      </c>
      <c r="I78" s="50">
        <v>2025</v>
      </c>
      <c r="J78" s="50">
        <v>1</v>
      </c>
      <c r="K78" s="50">
        <v>1</v>
      </c>
      <c r="L78" s="50">
        <v>0.5</v>
      </c>
      <c r="M78" s="50">
        <v>1.8</v>
      </c>
      <c r="N78" s="50">
        <v>1</v>
      </c>
      <c r="O78" s="53">
        <f t="shared" si="2"/>
        <v>1822.5</v>
      </c>
      <c r="P78" s="17">
        <v>2187</v>
      </c>
      <c r="Q78" s="1" t="s">
        <v>277</v>
      </c>
      <c r="R78" s="1">
        <v>54</v>
      </c>
    </row>
    <row r="79" spans="1:18" x14ac:dyDescent="0.25">
      <c r="A79" s="54">
        <v>74</v>
      </c>
      <c r="B79" s="50" t="s">
        <v>293</v>
      </c>
      <c r="C79" s="50" t="s">
        <v>295</v>
      </c>
      <c r="D79" s="55" t="s">
        <v>109</v>
      </c>
      <c r="E79" s="54" t="s">
        <v>299</v>
      </c>
      <c r="F79" s="56" t="s">
        <v>110</v>
      </c>
      <c r="G79" s="58" t="s">
        <v>227</v>
      </c>
      <c r="H79" s="57">
        <v>400000</v>
      </c>
      <c r="I79" s="50">
        <v>2025</v>
      </c>
      <c r="J79" s="50">
        <v>1</v>
      </c>
      <c r="K79" s="50">
        <v>1</v>
      </c>
      <c r="L79" s="50">
        <v>0.5</v>
      </c>
      <c r="M79" s="50">
        <v>1.8</v>
      </c>
      <c r="N79" s="50">
        <v>1</v>
      </c>
      <c r="O79" s="53">
        <f t="shared" si="2"/>
        <v>1822.5</v>
      </c>
      <c r="P79" s="17">
        <v>2187</v>
      </c>
      <c r="Q79" s="1" t="s">
        <v>277</v>
      </c>
      <c r="R79" s="1">
        <v>55</v>
      </c>
    </row>
    <row r="80" spans="1:18" x14ac:dyDescent="0.25">
      <c r="A80" s="50">
        <v>75</v>
      </c>
      <c r="B80" s="50" t="s">
        <v>293</v>
      </c>
      <c r="C80" s="50" t="s">
        <v>295</v>
      </c>
      <c r="D80" s="55" t="s">
        <v>109</v>
      </c>
      <c r="E80" s="54" t="s">
        <v>299</v>
      </c>
      <c r="F80" s="56" t="s">
        <v>111</v>
      </c>
      <c r="G80" s="58" t="s">
        <v>227</v>
      </c>
      <c r="H80" s="57">
        <v>400000</v>
      </c>
      <c r="I80" s="50">
        <v>2025</v>
      </c>
      <c r="J80" s="50">
        <v>1</v>
      </c>
      <c r="K80" s="50">
        <v>1</v>
      </c>
      <c r="L80" s="50">
        <v>0.5</v>
      </c>
      <c r="M80" s="50">
        <v>1.8</v>
      </c>
      <c r="N80" s="50">
        <v>1</v>
      </c>
      <c r="O80" s="53">
        <f t="shared" si="2"/>
        <v>1822.5</v>
      </c>
      <c r="P80" s="17">
        <v>2187</v>
      </c>
      <c r="Q80" s="1" t="s">
        <v>277</v>
      </c>
      <c r="R80" s="1">
        <v>56</v>
      </c>
    </row>
    <row r="81" spans="1:18" x14ac:dyDescent="0.25">
      <c r="A81" s="50">
        <v>76</v>
      </c>
      <c r="B81" s="50" t="s">
        <v>293</v>
      </c>
      <c r="C81" s="50" t="s">
        <v>295</v>
      </c>
      <c r="D81" s="55" t="s">
        <v>112</v>
      </c>
      <c r="E81" s="54" t="s">
        <v>299</v>
      </c>
      <c r="F81" s="56" t="s">
        <v>113</v>
      </c>
      <c r="G81" s="58" t="s">
        <v>229</v>
      </c>
      <c r="H81" s="57">
        <v>400000</v>
      </c>
      <c r="I81" s="50">
        <v>2025</v>
      </c>
      <c r="J81" s="50">
        <v>1</v>
      </c>
      <c r="K81" s="50">
        <v>1</v>
      </c>
      <c r="L81" s="50">
        <v>0.5</v>
      </c>
      <c r="M81" s="50">
        <v>1.8</v>
      </c>
      <c r="N81" s="50">
        <v>1</v>
      </c>
      <c r="O81" s="53">
        <f t="shared" si="2"/>
        <v>1822.5</v>
      </c>
      <c r="P81" s="17">
        <v>2187</v>
      </c>
      <c r="Q81" s="1" t="s">
        <v>266</v>
      </c>
      <c r="R81" s="1">
        <v>57</v>
      </c>
    </row>
    <row r="82" spans="1:18" x14ac:dyDescent="0.25">
      <c r="A82" s="54">
        <v>77</v>
      </c>
      <c r="B82" s="50" t="s">
        <v>293</v>
      </c>
      <c r="C82" s="50" t="s">
        <v>295</v>
      </c>
      <c r="D82" s="55" t="s">
        <v>114</v>
      </c>
      <c r="E82" s="54" t="s">
        <v>299</v>
      </c>
      <c r="F82" s="56" t="s">
        <v>115</v>
      </c>
      <c r="G82" s="58" t="s">
        <v>231</v>
      </c>
      <c r="H82" s="57">
        <v>400000</v>
      </c>
      <c r="I82" s="50">
        <v>2025</v>
      </c>
      <c r="J82" s="50">
        <v>1</v>
      </c>
      <c r="K82" s="50">
        <v>1</v>
      </c>
      <c r="L82" s="50">
        <v>0.5</v>
      </c>
      <c r="M82" s="50">
        <v>1.8</v>
      </c>
      <c r="N82" s="50">
        <v>1</v>
      </c>
      <c r="O82" s="53">
        <f t="shared" si="2"/>
        <v>1822.5</v>
      </c>
      <c r="P82" s="17">
        <v>2187</v>
      </c>
      <c r="Q82" s="1" t="s">
        <v>268</v>
      </c>
      <c r="R82" s="1">
        <v>58</v>
      </c>
    </row>
    <row r="83" spans="1:18" x14ac:dyDescent="0.25">
      <c r="A83" s="50">
        <v>78</v>
      </c>
      <c r="B83" s="50" t="s">
        <v>293</v>
      </c>
      <c r="C83" s="50" t="s">
        <v>295</v>
      </c>
      <c r="D83" s="55" t="s">
        <v>116</v>
      </c>
      <c r="E83" s="54" t="s">
        <v>299</v>
      </c>
      <c r="F83" s="56" t="s">
        <v>117</v>
      </c>
      <c r="G83" s="58" t="s">
        <v>232</v>
      </c>
      <c r="H83" s="57">
        <v>400000</v>
      </c>
      <c r="I83" s="50">
        <v>2025</v>
      </c>
      <c r="J83" s="50">
        <v>1</v>
      </c>
      <c r="K83" s="50">
        <v>1</v>
      </c>
      <c r="L83" s="50">
        <v>0.5</v>
      </c>
      <c r="M83" s="50">
        <v>1.8</v>
      </c>
      <c r="N83" s="50">
        <v>1</v>
      </c>
      <c r="O83" s="53">
        <f t="shared" si="2"/>
        <v>1822.5</v>
      </c>
      <c r="P83" s="17">
        <v>2187</v>
      </c>
      <c r="Q83" s="1" t="s">
        <v>277</v>
      </c>
      <c r="R83" s="1">
        <v>59</v>
      </c>
    </row>
    <row r="84" spans="1:18" x14ac:dyDescent="0.25">
      <c r="A84" s="50">
        <v>79</v>
      </c>
      <c r="B84" s="50" t="s">
        <v>293</v>
      </c>
      <c r="C84" s="50" t="s">
        <v>295</v>
      </c>
      <c r="D84" s="55" t="s">
        <v>118</v>
      </c>
      <c r="E84" s="54" t="s">
        <v>299</v>
      </c>
      <c r="F84" s="56" t="s">
        <v>119</v>
      </c>
      <c r="G84" s="58" t="s">
        <v>233</v>
      </c>
      <c r="H84" s="57">
        <v>400000</v>
      </c>
      <c r="I84" s="50">
        <v>2025</v>
      </c>
      <c r="J84" s="50">
        <v>1</v>
      </c>
      <c r="K84" s="50">
        <v>1</v>
      </c>
      <c r="L84" s="50">
        <v>0.5</v>
      </c>
      <c r="M84" s="50">
        <v>1.8</v>
      </c>
      <c r="N84" s="50">
        <v>1</v>
      </c>
      <c r="O84" s="53">
        <f t="shared" si="2"/>
        <v>1822.5</v>
      </c>
      <c r="P84" s="17">
        <v>2187</v>
      </c>
      <c r="Q84" s="1" t="s">
        <v>269</v>
      </c>
      <c r="R84" s="1">
        <v>60</v>
      </c>
    </row>
    <row r="85" spans="1:18" x14ac:dyDescent="0.25">
      <c r="A85" s="54">
        <v>80</v>
      </c>
      <c r="B85" s="50" t="s">
        <v>293</v>
      </c>
      <c r="C85" s="50" t="s">
        <v>295</v>
      </c>
      <c r="D85" s="55" t="s">
        <v>116</v>
      </c>
      <c r="E85" s="54" t="s">
        <v>299</v>
      </c>
      <c r="F85" s="56" t="s">
        <v>120</v>
      </c>
      <c r="G85" s="58" t="s">
        <v>230</v>
      </c>
      <c r="H85" s="57">
        <v>400000</v>
      </c>
      <c r="I85" s="50">
        <v>2025</v>
      </c>
      <c r="J85" s="50">
        <v>1</v>
      </c>
      <c r="K85" s="50">
        <v>1</v>
      </c>
      <c r="L85" s="50">
        <v>0.5</v>
      </c>
      <c r="M85" s="50">
        <v>1.8</v>
      </c>
      <c r="N85" s="50">
        <v>1</v>
      </c>
      <c r="O85" s="53">
        <f t="shared" si="2"/>
        <v>1822.5</v>
      </c>
      <c r="P85" s="17">
        <v>2187</v>
      </c>
      <c r="Q85" s="1" t="s">
        <v>268</v>
      </c>
      <c r="R85" s="1">
        <v>61</v>
      </c>
    </row>
    <row r="86" spans="1:18" x14ac:dyDescent="0.25">
      <c r="A86" s="50">
        <v>81</v>
      </c>
      <c r="B86" s="50" t="s">
        <v>293</v>
      </c>
      <c r="C86" s="50" t="s">
        <v>295</v>
      </c>
      <c r="D86" s="55" t="s">
        <v>121</v>
      </c>
      <c r="E86" s="54" t="s">
        <v>299</v>
      </c>
      <c r="F86" s="56" t="s">
        <v>122</v>
      </c>
      <c r="G86" s="58" t="s">
        <v>234</v>
      </c>
      <c r="H86" s="57">
        <v>400000</v>
      </c>
      <c r="I86" s="50">
        <v>2025</v>
      </c>
      <c r="J86" s="50">
        <v>1</v>
      </c>
      <c r="K86" s="50">
        <v>1</v>
      </c>
      <c r="L86" s="50">
        <v>0.5</v>
      </c>
      <c r="M86" s="50">
        <v>1.8</v>
      </c>
      <c r="N86" s="50">
        <v>1</v>
      </c>
      <c r="O86" s="53">
        <f t="shared" si="2"/>
        <v>1822.5</v>
      </c>
      <c r="P86" s="17">
        <v>2187</v>
      </c>
      <c r="Q86" s="1" t="s">
        <v>268</v>
      </c>
      <c r="R86" s="1">
        <v>62</v>
      </c>
    </row>
    <row r="87" spans="1:18" x14ac:dyDescent="0.25">
      <c r="A87" s="50">
        <v>82</v>
      </c>
      <c r="B87" s="50" t="s">
        <v>293</v>
      </c>
      <c r="C87" s="50" t="s">
        <v>295</v>
      </c>
      <c r="D87" s="55" t="s">
        <v>123</v>
      </c>
      <c r="E87" s="54" t="s">
        <v>299</v>
      </c>
      <c r="F87" s="56" t="s">
        <v>124</v>
      </c>
      <c r="G87" s="58" t="s">
        <v>227</v>
      </c>
      <c r="H87" s="57">
        <v>400000</v>
      </c>
      <c r="I87" s="50">
        <v>2025</v>
      </c>
      <c r="J87" s="50">
        <v>1</v>
      </c>
      <c r="K87" s="50">
        <v>1</v>
      </c>
      <c r="L87" s="50">
        <v>0.5</v>
      </c>
      <c r="M87" s="50">
        <v>1.8</v>
      </c>
      <c r="N87" s="50">
        <v>1</v>
      </c>
      <c r="O87" s="53">
        <f t="shared" si="2"/>
        <v>1822.5</v>
      </c>
      <c r="P87" s="17">
        <v>2187</v>
      </c>
      <c r="Q87" s="1" t="s">
        <v>277</v>
      </c>
      <c r="R87" s="1">
        <v>63</v>
      </c>
    </row>
    <row r="88" spans="1:18" x14ac:dyDescent="0.25">
      <c r="A88" s="54">
        <v>83</v>
      </c>
      <c r="B88" s="50" t="s">
        <v>293</v>
      </c>
      <c r="C88" s="50" t="s">
        <v>295</v>
      </c>
      <c r="D88" s="55" t="s">
        <v>125</v>
      </c>
      <c r="E88" s="54" t="s">
        <v>299</v>
      </c>
      <c r="F88" s="56" t="s">
        <v>126</v>
      </c>
      <c r="G88" s="58" t="s">
        <v>226</v>
      </c>
      <c r="H88" s="57">
        <v>400000</v>
      </c>
      <c r="I88" s="50">
        <v>2025</v>
      </c>
      <c r="J88" s="50">
        <v>1</v>
      </c>
      <c r="K88" s="50">
        <v>1</v>
      </c>
      <c r="L88" s="50">
        <v>0.5</v>
      </c>
      <c r="M88" s="50">
        <v>1.8</v>
      </c>
      <c r="N88" s="50">
        <v>1</v>
      </c>
      <c r="O88" s="53">
        <f t="shared" si="2"/>
        <v>1822.5</v>
      </c>
      <c r="P88" s="17">
        <v>2187</v>
      </c>
      <c r="Q88" s="1" t="s">
        <v>269</v>
      </c>
      <c r="R88" s="1">
        <v>64</v>
      </c>
    </row>
    <row r="89" spans="1:18" x14ac:dyDescent="0.25">
      <c r="A89" s="50">
        <v>84</v>
      </c>
      <c r="B89" s="50" t="s">
        <v>293</v>
      </c>
      <c r="C89" s="50" t="s">
        <v>295</v>
      </c>
      <c r="D89" s="55" t="s">
        <v>127</v>
      </c>
      <c r="E89" s="54" t="s">
        <v>299</v>
      </c>
      <c r="F89" s="56" t="s">
        <v>128</v>
      </c>
      <c r="G89" s="58" t="s">
        <v>231</v>
      </c>
      <c r="H89" s="57">
        <v>400000</v>
      </c>
      <c r="I89" s="50">
        <v>2025</v>
      </c>
      <c r="J89" s="50">
        <v>1</v>
      </c>
      <c r="K89" s="50">
        <v>1</v>
      </c>
      <c r="L89" s="50">
        <v>0.5</v>
      </c>
      <c r="M89" s="50">
        <v>1.8</v>
      </c>
      <c r="N89" s="50">
        <v>1</v>
      </c>
      <c r="O89" s="53">
        <f t="shared" si="2"/>
        <v>1822.5</v>
      </c>
      <c r="P89" s="17">
        <v>2187</v>
      </c>
      <c r="Q89" s="1" t="s">
        <v>277</v>
      </c>
      <c r="R89" s="1">
        <v>65</v>
      </c>
    </row>
    <row r="90" spans="1:18" x14ac:dyDescent="0.25">
      <c r="A90" s="50">
        <v>85</v>
      </c>
      <c r="B90" s="50" t="s">
        <v>293</v>
      </c>
      <c r="C90" s="50" t="s">
        <v>295</v>
      </c>
      <c r="D90" s="55" t="s">
        <v>129</v>
      </c>
      <c r="E90" s="54" t="s">
        <v>299</v>
      </c>
      <c r="F90" s="56" t="s">
        <v>130</v>
      </c>
      <c r="G90" s="58" t="s">
        <v>235</v>
      </c>
      <c r="H90" s="57">
        <v>400000</v>
      </c>
      <c r="I90" s="50">
        <v>2025</v>
      </c>
      <c r="J90" s="50">
        <v>1</v>
      </c>
      <c r="K90" s="50">
        <v>1</v>
      </c>
      <c r="L90" s="50">
        <v>0.5</v>
      </c>
      <c r="M90" s="50">
        <v>1.8</v>
      </c>
      <c r="N90" s="50">
        <v>1</v>
      </c>
      <c r="O90" s="53">
        <f t="shared" si="2"/>
        <v>1822.5</v>
      </c>
      <c r="P90" s="17">
        <v>2187</v>
      </c>
      <c r="Q90" s="1" t="s">
        <v>277</v>
      </c>
      <c r="R90" s="1">
        <v>66</v>
      </c>
    </row>
    <row r="91" spans="1:18" x14ac:dyDescent="0.25">
      <c r="A91" s="54">
        <v>86</v>
      </c>
      <c r="B91" s="50" t="s">
        <v>293</v>
      </c>
      <c r="C91" s="50" t="s">
        <v>295</v>
      </c>
      <c r="D91" s="55" t="s">
        <v>131</v>
      </c>
      <c r="E91" s="54" t="s">
        <v>299</v>
      </c>
      <c r="F91" s="56" t="s">
        <v>132</v>
      </c>
      <c r="G91" s="58" t="s">
        <v>227</v>
      </c>
      <c r="H91" s="57">
        <v>400000</v>
      </c>
      <c r="I91" s="50">
        <v>2025</v>
      </c>
      <c r="J91" s="50">
        <v>1</v>
      </c>
      <c r="K91" s="50">
        <v>1</v>
      </c>
      <c r="L91" s="50">
        <v>0.5</v>
      </c>
      <c r="M91" s="50">
        <v>1.8</v>
      </c>
      <c r="N91" s="50">
        <v>1</v>
      </c>
      <c r="O91" s="53">
        <f t="shared" si="2"/>
        <v>1822.5</v>
      </c>
      <c r="P91" s="17">
        <v>2187</v>
      </c>
      <c r="Q91" s="1" t="s">
        <v>272</v>
      </c>
      <c r="R91" s="1">
        <v>67</v>
      </c>
    </row>
    <row r="92" spans="1:18" x14ac:dyDescent="0.25">
      <c r="A92" s="50">
        <v>87</v>
      </c>
      <c r="B92" s="50" t="s">
        <v>293</v>
      </c>
      <c r="C92" s="50" t="s">
        <v>295</v>
      </c>
      <c r="D92" s="55" t="s">
        <v>133</v>
      </c>
      <c r="E92" s="54" t="s">
        <v>299</v>
      </c>
      <c r="F92" s="56" t="s">
        <v>134</v>
      </c>
      <c r="G92" s="58" t="s">
        <v>233</v>
      </c>
      <c r="H92" s="57">
        <v>400000</v>
      </c>
      <c r="I92" s="50">
        <v>2025</v>
      </c>
      <c r="J92" s="50">
        <v>1</v>
      </c>
      <c r="K92" s="50">
        <v>1</v>
      </c>
      <c r="L92" s="50">
        <v>0.5</v>
      </c>
      <c r="M92" s="50">
        <v>1.8</v>
      </c>
      <c r="N92" s="50">
        <v>1</v>
      </c>
      <c r="O92" s="53">
        <f t="shared" si="2"/>
        <v>1822.5</v>
      </c>
      <c r="P92" s="17">
        <v>2187</v>
      </c>
      <c r="Q92" s="1" t="s">
        <v>272</v>
      </c>
      <c r="R92" s="1">
        <v>68</v>
      </c>
    </row>
    <row r="93" spans="1:18" x14ac:dyDescent="0.25">
      <c r="A93" s="50">
        <v>88</v>
      </c>
      <c r="B93" s="50" t="s">
        <v>293</v>
      </c>
      <c r="C93" s="50" t="s">
        <v>295</v>
      </c>
      <c r="D93" s="55" t="s">
        <v>135</v>
      </c>
      <c r="E93" s="54" t="s">
        <v>299</v>
      </c>
      <c r="F93" s="56" t="s">
        <v>136</v>
      </c>
      <c r="G93" s="58" t="s">
        <v>231</v>
      </c>
      <c r="H93" s="57">
        <v>400000</v>
      </c>
      <c r="I93" s="50">
        <v>2025</v>
      </c>
      <c r="J93" s="50">
        <v>1</v>
      </c>
      <c r="K93" s="50">
        <v>1</v>
      </c>
      <c r="L93" s="50">
        <v>0.5</v>
      </c>
      <c r="M93" s="50">
        <v>1.8</v>
      </c>
      <c r="N93" s="50">
        <v>1</v>
      </c>
      <c r="O93" s="53">
        <f t="shared" si="2"/>
        <v>1822.5</v>
      </c>
      <c r="P93" s="17">
        <v>2187</v>
      </c>
      <c r="Q93" s="1" t="s">
        <v>277</v>
      </c>
      <c r="R93" s="1">
        <v>69</v>
      </c>
    </row>
    <row r="94" spans="1:18" x14ac:dyDescent="0.25">
      <c r="A94" s="54">
        <v>89</v>
      </c>
      <c r="B94" s="50" t="s">
        <v>293</v>
      </c>
      <c r="C94" s="50" t="s">
        <v>295</v>
      </c>
      <c r="D94" s="55" t="s">
        <v>135</v>
      </c>
      <c r="E94" s="54" t="s">
        <v>299</v>
      </c>
      <c r="F94" s="56" t="s">
        <v>137</v>
      </c>
      <c r="G94" s="58" t="s">
        <v>226</v>
      </c>
      <c r="H94" s="57">
        <v>400000</v>
      </c>
      <c r="I94" s="50">
        <v>2025</v>
      </c>
      <c r="J94" s="50">
        <v>1</v>
      </c>
      <c r="K94" s="50">
        <v>1</v>
      </c>
      <c r="L94" s="50">
        <v>0.5</v>
      </c>
      <c r="M94" s="50">
        <v>1.8</v>
      </c>
      <c r="N94" s="50">
        <v>1</v>
      </c>
      <c r="O94" s="53">
        <f t="shared" si="2"/>
        <v>1822.5</v>
      </c>
      <c r="P94" s="17">
        <v>2187</v>
      </c>
      <c r="Q94" s="1" t="s">
        <v>277</v>
      </c>
      <c r="R94" s="1">
        <v>70</v>
      </c>
    </row>
    <row r="95" spans="1:18" x14ac:dyDescent="0.25">
      <c r="A95" s="50">
        <v>90</v>
      </c>
      <c r="B95" s="50" t="s">
        <v>293</v>
      </c>
      <c r="C95" s="50" t="s">
        <v>295</v>
      </c>
      <c r="D95" s="55" t="s">
        <v>135</v>
      </c>
      <c r="E95" s="54" t="s">
        <v>299</v>
      </c>
      <c r="F95" s="56" t="s">
        <v>138</v>
      </c>
      <c r="G95" s="58" t="s">
        <v>236</v>
      </c>
      <c r="H95" s="57">
        <v>400000</v>
      </c>
      <c r="I95" s="50">
        <v>2025</v>
      </c>
      <c r="J95" s="50">
        <v>1</v>
      </c>
      <c r="K95" s="50">
        <v>1</v>
      </c>
      <c r="L95" s="50">
        <v>0.5</v>
      </c>
      <c r="M95" s="50">
        <v>1.8</v>
      </c>
      <c r="N95" s="50">
        <v>1</v>
      </c>
      <c r="O95" s="53">
        <f t="shared" si="2"/>
        <v>1822.5</v>
      </c>
      <c r="P95" s="17">
        <v>2187</v>
      </c>
      <c r="Q95" s="1" t="s">
        <v>277</v>
      </c>
      <c r="R95" s="1">
        <v>71</v>
      </c>
    </row>
    <row r="96" spans="1:18" x14ac:dyDescent="0.25">
      <c r="A96" s="50">
        <v>91</v>
      </c>
      <c r="B96" s="50" t="s">
        <v>293</v>
      </c>
      <c r="C96" s="50" t="s">
        <v>295</v>
      </c>
      <c r="D96" s="55" t="s">
        <v>139</v>
      </c>
      <c r="E96" s="54" t="s">
        <v>299</v>
      </c>
      <c r="F96" s="56" t="s">
        <v>140</v>
      </c>
      <c r="G96" s="58" t="s">
        <v>233</v>
      </c>
      <c r="H96" s="57">
        <v>400000</v>
      </c>
      <c r="I96" s="50">
        <v>2025</v>
      </c>
      <c r="J96" s="50">
        <v>1</v>
      </c>
      <c r="K96" s="50">
        <v>1</v>
      </c>
      <c r="L96" s="50">
        <v>0.5</v>
      </c>
      <c r="M96" s="50">
        <v>1.8</v>
      </c>
      <c r="N96" s="50">
        <v>1</v>
      </c>
      <c r="O96" s="53">
        <f t="shared" si="2"/>
        <v>1822.5</v>
      </c>
      <c r="P96" s="17">
        <v>2187</v>
      </c>
      <c r="Q96" s="1" t="s">
        <v>277</v>
      </c>
      <c r="R96" s="1">
        <v>72</v>
      </c>
    </row>
    <row r="97" spans="1:21" x14ac:dyDescent="0.25">
      <c r="A97" s="54">
        <v>92</v>
      </c>
      <c r="B97" s="50" t="s">
        <v>293</v>
      </c>
      <c r="C97" s="50" t="s">
        <v>295</v>
      </c>
      <c r="D97" s="55" t="s">
        <v>141</v>
      </c>
      <c r="E97" s="54" t="s">
        <v>299</v>
      </c>
      <c r="F97" s="56" t="s">
        <v>142</v>
      </c>
      <c r="G97" s="58" t="s">
        <v>236</v>
      </c>
      <c r="H97" s="57">
        <v>400000</v>
      </c>
      <c r="I97" s="50">
        <v>2025</v>
      </c>
      <c r="J97" s="50">
        <v>1</v>
      </c>
      <c r="K97" s="50">
        <v>1</v>
      </c>
      <c r="L97" s="50">
        <v>0.5</v>
      </c>
      <c r="M97" s="50">
        <v>1.8</v>
      </c>
      <c r="N97" s="50">
        <v>1</v>
      </c>
      <c r="O97" s="53">
        <f t="shared" si="2"/>
        <v>1822.5</v>
      </c>
      <c r="P97" s="17">
        <v>2187</v>
      </c>
      <c r="Q97" s="1" t="s">
        <v>269</v>
      </c>
      <c r="R97" s="1">
        <v>73</v>
      </c>
    </row>
    <row r="98" spans="1:21" x14ac:dyDescent="0.25">
      <c r="A98" s="50">
        <v>93</v>
      </c>
      <c r="B98" s="50" t="s">
        <v>293</v>
      </c>
      <c r="C98" s="50" t="s">
        <v>295</v>
      </c>
      <c r="D98" s="59" t="s">
        <v>143</v>
      </c>
      <c r="E98" s="54" t="s">
        <v>299</v>
      </c>
      <c r="F98" s="60" t="s">
        <v>144</v>
      </c>
      <c r="G98" s="58" t="s">
        <v>236</v>
      </c>
      <c r="H98" s="57">
        <v>400000</v>
      </c>
      <c r="I98" s="61">
        <v>2025</v>
      </c>
      <c r="J98" s="61">
        <v>1</v>
      </c>
      <c r="K98" s="61">
        <v>1</v>
      </c>
      <c r="L98" s="50">
        <v>0.5</v>
      </c>
      <c r="M98" s="61">
        <v>1.8</v>
      </c>
      <c r="N98" s="61">
        <v>1</v>
      </c>
      <c r="O98" s="62">
        <f t="shared" si="2"/>
        <v>1822.5</v>
      </c>
      <c r="P98" s="17">
        <v>2187</v>
      </c>
      <c r="Q98" s="1" t="s">
        <v>273</v>
      </c>
      <c r="R98" s="1">
        <v>74</v>
      </c>
    </row>
    <row r="99" spans="1:21" x14ac:dyDescent="0.25">
      <c r="A99" s="50">
        <v>94</v>
      </c>
      <c r="B99" s="50" t="s">
        <v>293</v>
      </c>
      <c r="C99" s="50" t="s">
        <v>295</v>
      </c>
      <c r="D99" s="55" t="s">
        <v>145</v>
      </c>
      <c r="E99" s="54" t="s">
        <v>299</v>
      </c>
      <c r="F99" s="56" t="s">
        <v>146</v>
      </c>
      <c r="G99" s="58" t="s">
        <v>236</v>
      </c>
      <c r="H99" s="57">
        <v>400000</v>
      </c>
      <c r="I99" s="50">
        <v>2025</v>
      </c>
      <c r="J99" s="50">
        <v>1</v>
      </c>
      <c r="K99" s="50">
        <v>1</v>
      </c>
      <c r="L99" s="50">
        <v>0.5</v>
      </c>
      <c r="M99" s="50">
        <v>1.8</v>
      </c>
      <c r="N99" s="50">
        <v>1</v>
      </c>
      <c r="O99" s="53">
        <f t="shared" si="2"/>
        <v>1822.5</v>
      </c>
      <c r="P99" s="17">
        <v>2187</v>
      </c>
      <c r="Q99" s="1" t="s">
        <v>274</v>
      </c>
      <c r="R99" s="1">
        <v>75</v>
      </c>
    </row>
    <row r="100" spans="1:21" x14ac:dyDescent="0.25">
      <c r="A100" s="54">
        <v>95</v>
      </c>
      <c r="B100" s="50" t="s">
        <v>293</v>
      </c>
      <c r="C100" s="50" t="s">
        <v>295</v>
      </c>
      <c r="D100" s="55" t="s">
        <v>147</v>
      </c>
      <c r="E100" s="54" t="s">
        <v>299</v>
      </c>
      <c r="F100" s="56" t="s">
        <v>148</v>
      </c>
      <c r="G100" s="58" t="s">
        <v>235</v>
      </c>
      <c r="H100" s="57">
        <v>400000</v>
      </c>
      <c r="I100" s="50">
        <v>2025</v>
      </c>
      <c r="J100" s="50">
        <v>1</v>
      </c>
      <c r="K100" s="50">
        <v>1</v>
      </c>
      <c r="L100" s="50">
        <v>0.5</v>
      </c>
      <c r="M100" s="50">
        <v>1.8</v>
      </c>
      <c r="N100" s="50">
        <v>1</v>
      </c>
      <c r="O100" s="53">
        <f t="shared" si="2"/>
        <v>1822.5</v>
      </c>
      <c r="P100" s="17">
        <v>2187</v>
      </c>
      <c r="Q100" s="1" t="s">
        <v>274</v>
      </c>
      <c r="R100" s="1">
        <v>76</v>
      </c>
    </row>
    <row r="101" spans="1:21" x14ac:dyDescent="0.25">
      <c r="A101" s="50">
        <v>96</v>
      </c>
      <c r="B101" s="50" t="s">
        <v>293</v>
      </c>
      <c r="C101" s="50" t="s">
        <v>295</v>
      </c>
      <c r="D101" s="55" t="s">
        <v>149</v>
      </c>
      <c r="E101" s="54" t="s">
        <v>299</v>
      </c>
      <c r="F101" s="56" t="s">
        <v>150</v>
      </c>
      <c r="G101" s="58" t="s">
        <v>227</v>
      </c>
      <c r="H101" s="57">
        <v>400000</v>
      </c>
      <c r="I101" s="50">
        <v>2025</v>
      </c>
      <c r="J101" s="50">
        <v>1</v>
      </c>
      <c r="K101" s="50">
        <v>1</v>
      </c>
      <c r="L101" s="50">
        <v>0.5</v>
      </c>
      <c r="M101" s="50">
        <v>1.8</v>
      </c>
      <c r="N101" s="50">
        <v>1</v>
      </c>
      <c r="O101" s="53">
        <f t="shared" si="2"/>
        <v>1822.5</v>
      </c>
      <c r="P101" s="17">
        <v>2187</v>
      </c>
      <c r="Q101" s="1" t="s">
        <v>269</v>
      </c>
      <c r="R101" s="1">
        <v>77</v>
      </c>
    </row>
    <row r="102" spans="1:21" x14ac:dyDescent="0.25">
      <c r="A102" s="50">
        <v>97</v>
      </c>
      <c r="B102" s="50" t="s">
        <v>293</v>
      </c>
      <c r="C102" s="50" t="s">
        <v>295</v>
      </c>
      <c r="D102" s="55" t="s">
        <v>63</v>
      </c>
      <c r="E102" s="54" t="s">
        <v>299</v>
      </c>
      <c r="F102" s="56" t="s">
        <v>151</v>
      </c>
      <c r="G102" s="58" t="s">
        <v>232</v>
      </c>
      <c r="H102" s="57">
        <v>400000</v>
      </c>
      <c r="I102" s="50">
        <v>2025</v>
      </c>
      <c r="J102" s="50">
        <v>1</v>
      </c>
      <c r="K102" s="50">
        <v>1</v>
      </c>
      <c r="L102" s="50">
        <v>0.5</v>
      </c>
      <c r="M102" s="50">
        <v>1.8</v>
      </c>
      <c r="N102" s="50">
        <v>1</v>
      </c>
      <c r="O102" s="53">
        <f t="shared" ref="O102:O133" si="3">I102*J102*K102*L102*M102*N102</f>
        <v>1822.5</v>
      </c>
      <c r="P102" s="17">
        <v>2187</v>
      </c>
      <c r="Q102" s="1" t="s">
        <v>269</v>
      </c>
      <c r="R102" s="1">
        <v>78</v>
      </c>
    </row>
    <row r="103" spans="1:21" x14ac:dyDescent="0.25">
      <c r="A103" s="54">
        <v>98</v>
      </c>
      <c r="B103" s="50" t="s">
        <v>293</v>
      </c>
      <c r="C103" s="50" t="s">
        <v>295</v>
      </c>
      <c r="D103" s="55" t="s">
        <v>152</v>
      </c>
      <c r="E103" s="54" t="s">
        <v>299</v>
      </c>
      <c r="F103" s="56" t="s">
        <v>153</v>
      </c>
      <c r="G103" s="58" t="s">
        <v>237</v>
      </c>
      <c r="H103" s="57">
        <v>400000</v>
      </c>
      <c r="I103" s="50">
        <v>2025</v>
      </c>
      <c r="J103" s="50">
        <v>1</v>
      </c>
      <c r="K103" s="50">
        <v>1</v>
      </c>
      <c r="L103" s="50">
        <v>0.5</v>
      </c>
      <c r="M103" s="50">
        <v>1.8</v>
      </c>
      <c r="N103" s="50">
        <v>1</v>
      </c>
      <c r="O103" s="53">
        <f t="shared" si="3"/>
        <v>1822.5</v>
      </c>
      <c r="P103" s="17">
        <v>2187</v>
      </c>
      <c r="Q103" s="1" t="s">
        <v>269</v>
      </c>
      <c r="R103" s="1">
        <v>79</v>
      </c>
    </row>
    <row r="104" spans="1:21" x14ac:dyDescent="0.25">
      <c r="A104" s="50">
        <v>99</v>
      </c>
      <c r="B104" s="50" t="s">
        <v>293</v>
      </c>
      <c r="C104" s="50" t="s">
        <v>295</v>
      </c>
      <c r="D104" s="55" t="s">
        <v>74</v>
      </c>
      <c r="E104" s="54" t="s">
        <v>299</v>
      </c>
      <c r="F104" s="56" t="s">
        <v>154</v>
      </c>
      <c r="G104" s="58" t="s">
        <v>238</v>
      </c>
      <c r="H104" s="57">
        <v>400000</v>
      </c>
      <c r="I104" s="50">
        <v>2025</v>
      </c>
      <c r="J104" s="50">
        <v>1</v>
      </c>
      <c r="K104" s="50">
        <v>1</v>
      </c>
      <c r="L104" s="50">
        <v>0.5</v>
      </c>
      <c r="M104" s="50">
        <v>1.8</v>
      </c>
      <c r="N104" s="50">
        <v>1</v>
      </c>
      <c r="O104" s="53">
        <f t="shared" si="3"/>
        <v>1822.5</v>
      </c>
      <c r="P104" s="17">
        <v>2187</v>
      </c>
      <c r="Q104" s="1" t="s">
        <v>269</v>
      </c>
      <c r="R104" s="1">
        <v>80</v>
      </c>
    </row>
    <row r="105" spans="1:21" x14ac:dyDescent="0.25">
      <c r="A105" s="50">
        <v>100</v>
      </c>
      <c r="B105" s="50" t="s">
        <v>293</v>
      </c>
      <c r="C105" s="50" t="s">
        <v>295</v>
      </c>
      <c r="D105" s="55" t="s">
        <v>149</v>
      </c>
      <c r="E105" s="54" t="s">
        <v>299</v>
      </c>
      <c r="F105" s="56" t="s">
        <v>155</v>
      </c>
      <c r="G105" s="58" t="s">
        <v>236</v>
      </c>
      <c r="H105" s="57">
        <v>400000</v>
      </c>
      <c r="I105" s="50">
        <v>2025</v>
      </c>
      <c r="J105" s="50">
        <v>1</v>
      </c>
      <c r="K105" s="50">
        <v>1</v>
      </c>
      <c r="L105" s="50">
        <v>0.5</v>
      </c>
      <c r="M105" s="50">
        <v>1.8</v>
      </c>
      <c r="N105" s="50">
        <v>1</v>
      </c>
      <c r="O105" s="53">
        <f t="shared" si="3"/>
        <v>1822.5</v>
      </c>
      <c r="P105" s="17">
        <v>2187</v>
      </c>
      <c r="Q105" s="1" t="s">
        <v>268</v>
      </c>
      <c r="R105" s="1">
        <v>81</v>
      </c>
    </row>
    <row r="106" spans="1:21" x14ac:dyDescent="0.25">
      <c r="A106" s="54">
        <v>101</v>
      </c>
      <c r="B106" s="50" t="s">
        <v>293</v>
      </c>
      <c r="C106" s="50" t="s">
        <v>295</v>
      </c>
      <c r="D106" s="55" t="s">
        <v>156</v>
      </c>
      <c r="E106" s="54" t="s">
        <v>299</v>
      </c>
      <c r="F106" s="56" t="s">
        <v>157</v>
      </c>
      <c r="G106" s="58" t="s">
        <v>232</v>
      </c>
      <c r="H106" s="57">
        <v>400000</v>
      </c>
      <c r="I106" s="50">
        <v>2025</v>
      </c>
      <c r="J106" s="50">
        <v>1</v>
      </c>
      <c r="K106" s="50">
        <v>1</v>
      </c>
      <c r="L106" s="50">
        <v>0.5</v>
      </c>
      <c r="M106" s="50">
        <v>1.8</v>
      </c>
      <c r="N106" s="50">
        <v>1</v>
      </c>
      <c r="O106" s="53">
        <f t="shared" si="3"/>
        <v>1822.5</v>
      </c>
      <c r="P106" s="17">
        <v>2187</v>
      </c>
      <c r="Q106" s="1" t="s">
        <v>268</v>
      </c>
      <c r="R106" s="1">
        <v>82</v>
      </c>
    </row>
    <row r="107" spans="1:21" x14ac:dyDescent="0.25">
      <c r="A107" s="50">
        <v>102</v>
      </c>
      <c r="B107" s="50" t="s">
        <v>293</v>
      </c>
      <c r="C107" s="50" t="s">
        <v>295</v>
      </c>
      <c r="D107" s="55" t="s">
        <v>158</v>
      </c>
      <c r="E107" s="54" t="s">
        <v>299</v>
      </c>
      <c r="F107" s="56" t="s">
        <v>159</v>
      </c>
      <c r="G107" s="58" t="s">
        <v>227</v>
      </c>
      <c r="H107" s="57">
        <v>400000</v>
      </c>
      <c r="I107" s="50">
        <v>2025</v>
      </c>
      <c r="J107" s="50">
        <v>1</v>
      </c>
      <c r="K107" s="50">
        <v>1</v>
      </c>
      <c r="L107" s="50">
        <v>0.5</v>
      </c>
      <c r="M107" s="50">
        <v>1.8</v>
      </c>
      <c r="N107" s="50">
        <v>1</v>
      </c>
      <c r="O107" s="53">
        <f t="shared" si="3"/>
        <v>1822.5</v>
      </c>
      <c r="P107" s="17">
        <v>2187</v>
      </c>
      <c r="Q107" s="1" t="s">
        <v>277</v>
      </c>
      <c r="R107" s="1">
        <v>83</v>
      </c>
    </row>
    <row r="108" spans="1:21" x14ac:dyDescent="0.25">
      <c r="A108" s="50">
        <v>103</v>
      </c>
      <c r="B108" s="50" t="s">
        <v>293</v>
      </c>
      <c r="C108" s="50" t="s">
        <v>295</v>
      </c>
      <c r="D108" s="55" t="s">
        <v>160</v>
      </c>
      <c r="E108" s="54" t="s">
        <v>299</v>
      </c>
      <c r="F108" s="56" t="s">
        <v>161</v>
      </c>
      <c r="G108" s="58" t="s">
        <v>239</v>
      </c>
      <c r="H108" s="57">
        <v>400000</v>
      </c>
      <c r="I108" s="50">
        <v>2025</v>
      </c>
      <c r="J108" s="50">
        <v>1</v>
      </c>
      <c r="K108" s="50">
        <v>1</v>
      </c>
      <c r="L108" s="50">
        <v>0.5</v>
      </c>
      <c r="M108" s="50">
        <v>1.8</v>
      </c>
      <c r="N108" s="50">
        <v>1</v>
      </c>
      <c r="O108" s="53">
        <f t="shared" si="3"/>
        <v>1822.5</v>
      </c>
      <c r="P108" s="17">
        <v>2187</v>
      </c>
      <c r="Q108" s="1" t="s">
        <v>269</v>
      </c>
    </row>
    <row r="109" spans="1:21" x14ac:dyDescent="0.25">
      <c r="A109" s="54">
        <v>104</v>
      </c>
      <c r="B109" s="50" t="s">
        <v>293</v>
      </c>
      <c r="C109" s="50" t="s">
        <v>295</v>
      </c>
      <c r="D109" s="55" t="s">
        <v>241</v>
      </c>
      <c r="E109" s="54" t="s">
        <v>299</v>
      </c>
      <c r="F109" s="58" t="s">
        <v>278</v>
      </c>
      <c r="G109" s="58" t="s">
        <v>242</v>
      </c>
      <c r="H109" s="57">
        <v>400000</v>
      </c>
      <c r="I109" s="50">
        <v>2025</v>
      </c>
      <c r="J109" s="50">
        <v>1</v>
      </c>
      <c r="K109" s="50">
        <v>1</v>
      </c>
      <c r="L109" s="50">
        <v>0.5</v>
      </c>
      <c r="M109" s="50">
        <v>1.8</v>
      </c>
      <c r="N109" s="50">
        <v>1</v>
      </c>
      <c r="O109" s="53">
        <f t="shared" si="3"/>
        <v>1822.5</v>
      </c>
      <c r="P109" s="17"/>
      <c r="Q109" s="1" t="s">
        <v>277</v>
      </c>
    </row>
    <row r="110" spans="1:21" x14ac:dyDescent="0.25">
      <c r="A110" s="50">
        <v>105</v>
      </c>
      <c r="B110" s="50" t="s">
        <v>293</v>
      </c>
      <c r="C110" s="50" t="s">
        <v>295</v>
      </c>
      <c r="D110" s="55" t="s">
        <v>162</v>
      </c>
      <c r="E110" s="54" t="s">
        <v>299</v>
      </c>
      <c r="F110" s="56" t="s">
        <v>163</v>
      </c>
      <c r="G110" s="58" t="s">
        <v>240</v>
      </c>
      <c r="H110" s="57">
        <v>400000</v>
      </c>
      <c r="I110" s="50">
        <v>2025</v>
      </c>
      <c r="J110" s="50">
        <v>1</v>
      </c>
      <c r="K110" s="50">
        <v>1</v>
      </c>
      <c r="L110" s="50">
        <v>0.5</v>
      </c>
      <c r="M110" s="50">
        <v>1.8</v>
      </c>
      <c r="N110" s="50">
        <v>1</v>
      </c>
      <c r="O110" s="53">
        <f t="shared" si="3"/>
        <v>1822.5</v>
      </c>
      <c r="P110" s="17">
        <v>2187</v>
      </c>
      <c r="Q110" s="1" t="s">
        <v>277</v>
      </c>
    </row>
    <row r="111" spans="1:21" ht="24.75" x14ac:dyDescent="0.25">
      <c r="A111" s="50">
        <v>106</v>
      </c>
      <c r="B111" s="50" t="s">
        <v>293</v>
      </c>
      <c r="C111" s="50" t="s">
        <v>295</v>
      </c>
      <c r="D111" s="51" t="s">
        <v>252</v>
      </c>
      <c r="E111" s="54" t="s">
        <v>299</v>
      </c>
      <c r="F111" s="56" t="s">
        <v>253</v>
      </c>
      <c r="G111" s="58" t="s">
        <v>254</v>
      </c>
      <c r="H111" s="57">
        <v>400000</v>
      </c>
      <c r="I111" s="50">
        <v>2025</v>
      </c>
      <c r="J111" s="50">
        <v>1</v>
      </c>
      <c r="K111" s="50">
        <v>1</v>
      </c>
      <c r="L111" s="50">
        <v>0.5</v>
      </c>
      <c r="M111" s="50">
        <v>1.8</v>
      </c>
      <c r="N111" s="50">
        <v>1</v>
      </c>
      <c r="O111" s="53">
        <f t="shared" si="3"/>
        <v>1822.5</v>
      </c>
      <c r="P111" s="17"/>
      <c r="Q111" s="1" t="s">
        <v>269</v>
      </c>
      <c r="U111" s="38"/>
    </row>
    <row r="112" spans="1:21" x14ac:dyDescent="0.25">
      <c r="A112" s="54">
        <v>107</v>
      </c>
      <c r="B112" s="50" t="s">
        <v>293</v>
      </c>
      <c r="C112" s="50" t="s">
        <v>295</v>
      </c>
      <c r="D112" s="55" t="s">
        <v>160</v>
      </c>
      <c r="E112" s="54" t="s">
        <v>299</v>
      </c>
      <c r="F112" s="56" t="s">
        <v>164</v>
      </c>
      <c r="G112" s="58" t="s">
        <v>240</v>
      </c>
      <c r="H112" s="57">
        <v>400000</v>
      </c>
      <c r="I112" s="50">
        <v>2025</v>
      </c>
      <c r="J112" s="50">
        <v>1</v>
      </c>
      <c r="K112" s="50">
        <v>1</v>
      </c>
      <c r="L112" s="50">
        <v>0.5</v>
      </c>
      <c r="M112" s="50">
        <v>1.8</v>
      </c>
      <c r="N112" s="50">
        <v>1</v>
      </c>
      <c r="O112" s="53">
        <f t="shared" si="3"/>
        <v>1822.5</v>
      </c>
      <c r="P112" s="17">
        <v>2187</v>
      </c>
      <c r="Q112" s="1" t="s">
        <v>269</v>
      </c>
    </row>
    <row r="113" spans="1:21" x14ac:dyDescent="0.25">
      <c r="A113" s="50">
        <v>108</v>
      </c>
      <c r="B113" s="50" t="s">
        <v>293</v>
      </c>
      <c r="C113" s="50" t="s">
        <v>295</v>
      </c>
      <c r="D113" s="55" t="s">
        <v>165</v>
      </c>
      <c r="E113" s="54" t="s">
        <v>300</v>
      </c>
      <c r="F113" s="56" t="s">
        <v>166</v>
      </c>
      <c r="G113" s="58" t="s">
        <v>243</v>
      </c>
      <c r="H113" s="57">
        <v>400000</v>
      </c>
      <c r="I113" s="56">
        <v>1620</v>
      </c>
      <c r="J113" s="50">
        <v>1</v>
      </c>
      <c r="K113" s="50">
        <v>1</v>
      </c>
      <c r="L113" s="50">
        <v>0.5</v>
      </c>
      <c r="M113" s="50">
        <v>1.8</v>
      </c>
      <c r="N113" s="50">
        <v>1</v>
      </c>
      <c r="O113" s="53">
        <f t="shared" si="3"/>
        <v>1458</v>
      </c>
      <c r="P113" s="17">
        <v>1749.6</v>
      </c>
      <c r="Q113" s="1" t="s">
        <v>269</v>
      </c>
      <c r="R113" s="1">
        <v>85</v>
      </c>
      <c r="S113" s="28"/>
    </row>
    <row r="114" spans="1:21" x14ac:dyDescent="0.25">
      <c r="A114" s="50">
        <v>109</v>
      </c>
      <c r="B114" s="50" t="s">
        <v>293</v>
      </c>
      <c r="C114" s="50" t="s">
        <v>295</v>
      </c>
      <c r="D114" s="55" t="s">
        <v>167</v>
      </c>
      <c r="E114" s="54" t="s">
        <v>300</v>
      </c>
      <c r="F114" s="56" t="s">
        <v>168</v>
      </c>
      <c r="G114" s="58" t="s">
        <v>244</v>
      </c>
      <c r="H114" s="57">
        <v>400000</v>
      </c>
      <c r="I114" s="56">
        <v>1620</v>
      </c>
      <c r="J114" s="50">
        <v>1</v>
      </c>
      <c r="K114" s="50">
        <v>1</v>
      </c>
      <c r="L114" s="50">
        <v>0.5</v>
      </c>
      <c r="M114" s="50">
        <v>1.8</v>
      </c>
      <c r="N114" s="50">
        <v>1</v>
      </c>
      <c r="O114" s="53">
        <f t="shared" si="3"/>
        <v>1458</v>
      </c>
      <c r="P114" s="17">
        <v>1749.6</v>
      </c>
      <c r="Q114" s="1" t="s">
        <v>270</v>
      </c>
      <c r="S114" s="28"/>
      <c r="U114" s="38"/>
    </row>
    <row r="115" spans="1:21" x14ac:dyDescent="0.25">
      <c r="A115" s="54">
        <v>110</v>
      </c>
      <c r="B115" s="50" t="s">
        <v>293</v>
      </c>
      <c r="C115" s="50" t="s">
        <v>295</v>
      </c>
      <c r="D115" s="55" t="s">
        <v>169</v>
      </c>
      <c r="E115" s="54" t="s">
        <v>300</v>
      </c>
      <c r="F115" s="56" t="s">
        <v>170</v>
      </c>
      <c r="G115" s="58" t="s">
        <v>227</v>
      </c>
      <c r="H115" s="57">
        <v>400000</v>
      </c>
      <c r="I115" s="56">
        <v>2025</v>
      </c>
      <c r="J115" s="50">
        <v>1</v>
      </c>
      <c r="K115" s="50">
        <v>1</v>
      </c>
      <c r="L115" s="50">
        <v>0.5</v>
      </c>
      <c r="M115" s="50">
        <v>1.8</v>
      </c>
      <c r="N115" s="50">
        <v>1</v>
      </c>
      <c r="O115" s="53">
        <f t="shared" si="3"/>
        <v>1822.5</v>
      </c>
      <c r="P115" s="17">
        <v>2187</v>
      </c>
      <c r="Q115" s="1" t="s">
        <v>277</v>
      </c>
      <c r="R115" s="1">
        <v>86</v>
      </c>
      <c r="S115" s="28"/>
    </row>
    <row r="116" spans="1:21" x14ac:dyDescent="0.25">
      <c r="A116" s="50">
        <v>111</v>
      </c>
      <c r="B116" s="50" t="s">
        <v>293</v>
      </c>
      <c r="C116" s="50" t="s">
        <v>295</v>
      </c>
      <c r="D116" s="55" t="s">
        <v>171</v>
      </c>
      <c r="E116" s="54" t="s">
        <v>300</v>
      </c>
      <c r="F116" s="56" t="s">
        <v>172</v>
      </c>
      <c r="G116" s="58" t="s">
        <v>233</v>
      </c>
      <c r="H116" s="57">
        <v>400000</v>
      </c>
      <c r="I116" s="56">
        <v>2025</v>
      </c>
      <c r="J116" s="50">
        <v>1</v>
      </c>
      <c r="K116" s="50">
        <v>1</v>
      </c>
      <c r="L116" s="50">
        <v>0.5</v>
      </c>
      <c r="M116" s="50">
        <v>1.8</v>
      </c>
      <c r="N116" s="50">
        <v>1</v>
      </c>
      <c r="O116" s="53">
        <f t="shared" si="3"/>
        <v>1822.5</v>
      </c>
      <c r="P116" s="17">
        <v>2187</v>
      </c>
      <c r="Q116" s="1" t="s">
        <v>277</v>
      </c>
      <c r="R116" s="1">
        <v>87</v>
      </c>
      <c r="S116" s="28"/>
    </row>
    <row r="117" spans="1:21" x14ac:dyDescent="0.25">
      <c r="A117" s="50">
        <v>112</v>
      </c>
      <c r="B117" s="50" t="s">
        <v>293</v>
      </c>
      <c r="C117" s="50" t="s">
        <v>295</v>
      </c>
      <c r="D117" s="55" t="s">
        <v>173</v>
      </c>
      <c r="E117" s="54" t="s">
        <v>300</v>
      </c>
      <c r="F117" s="56" t="s">
        <v>174</v>
      </c>
      <c r="G117" s="58" t="s">
        <v>227</v>
      </c>
      <c r="H117" s="57">
        <v>400000</v>
      </c>
      <c r="I117" s="56">
        <v>2025</v>
      </c>
      <c r="J117" s="50">
        <v>1</v>
      </c>
      <c r="K117" s="50">
        <v>1</v>
      </c>
      <c r="L117" s="50">
        <v>0.5</v>
      </c>
      <c r="M117" s="50">
        <v>1.8</v>
      </c>
      <c r="N117" s="50">
        <v>1</v>
      </c>
      <c r="O117" s="53">
        <f t="shared" si="3"/>
        <v>1822.5</v>
      </c>
      <c r="P117" s="17">
        <v>2187</v>
      </c>
      <c r="Q117" s="1" t="s">
        <v>269</v>
      </c>
      <c r="R117" s="28">
        <v>88</v>
      </c>
      <c r="S117" s="28"/>
    </row>
    <row r="118" spans="1:21" x14ac:dyDescent="0.25">
      <c r="A118" s="54">
        <v>113</v>
      </c>
      <c r="B118" s="50" t="s">
        <v>293</v>
      </c>
      <c r="C118" s="50" t="s">
        <v>295</v>
      </c>
      <c r="D118" s="55" t="s">
        <v>175</v>
      </c>
      <c r="E118" s="54" t="s">
        <v>301</v>
      </c>
      <c r="F118" s="56" t="s">
        <v>176</v>
      </c>
      <c r="G118" s="58" t="s">
        <v>245</v>
      </c>
      <c r="H118" s="57">
        <v>400000</v>
      </c>
      <c r="I118" s="56">
        <v>810</v>
      </c>
      <c r="J118" s="56">
        <v>1</v>
      </c>
      <c r="K118" s="56">
        <v>1</v>
      </c>
      <c r="L118" s="56">
        <v>1</v>
      </c>
      <c r="M118" s="56">
        <v>1</v>
      </c>
      <c r="N118" s="56">
        <v>1</v>
      </c>
      <c r="O118" s="53">
        <f t="shared" si="3"/>
        <v>810</v>
      </c>
      <c r="P118" s="29">
        <v>810</v>
      </c>
      <c r="Q118" s="1" t="s">
        <v>269</v>
      </c>
      <c r="R118" s="1">
        <v>89</v>
      </c>
      <c r="S118" s="28"/>
      <c r="U118" s="38"/>
    </row>
    <row r="119" spans="1:21" x14ac:dyDescent="0.25">
      <c r="A119" s="50">
        <v>114</v>
      </c>
      <c r="B119" s="50" t="s">
        <v>293</v>
      </c>
      <c r="C119" s="50" t="s">
        <v>295</v>
      </c>
      <c r="D119" s="55" t="s">
        <v>177</v>
      </c>
      <c r="E119" s="54" t="s">
        <v>301</v>
      </c>
      <c r="F119" s="56" t="s">
        <v>178</v>
      </c>
      <c r="G119" s="58" t="s">
        <v>227</v>
      </c>
      <c r="H119" s="57">
        <v>400000</v>
      </c>
      <c r="I119" s="56">
        <v>810</v>
      </c>
      <c r="J119" s="56">
        <v>1</v>
      </c>
      <c r="K119" s="56">
        <v>1</v>
      </c>
      <c r="L119" s="56">
        <v>1</v>
      </c>
      <c r="M119" s="56">
        <v>1</v>
      </c>
      <c r="N119" s="56">
        <v>1</v>
      </c>
      <c r="O119" s="53">
        <f t="shared" si="3"/>
        <v>810</v>
      </c>
      <c r="P119" s="17">
        <v>810</v>
      </c>
      <c r="Q119" s="1" t="s">
        <v>269</v>
      </c>
      <c r="R119" s="28">
        <v>91</v>
      </c>
      <c r="S119" s="28"/>
    </row>
    <row r="120" spans="1:21" x14ac:dyDescent="0.25">
      <c r="A120" s="50">
        <v>115</v>
      </c>
      <c r="B120" s="50" t="s">
        <v>293</v>
      </c>
      <c r="C120" s="50" t="s">
        <v>295</v>
      </c>
      <c r="D120" s="55" t="s">
        <v>179</v>
      </c>
      <c r="E120" s="54" t="s">
        <v>301</v>
      </c>
      <c r="F120" s="56" t="s">
        <v>180</v>
      </c>
      <c r="G120" s="58" t="s">
        <v>245</v>
      </c>
      <c r="H120" s="57">
        <v>400000</v>
      </c>
      <c r="I120" s="56">
        <v>810</v>
      </c>
      <c r="J120" s="56">
        <v>1</v>
      </c>
      <c r="K120" s="56">
        <v>1</v>
      </c>
      <c r="L120" s="56">
        <v>1</v>
      </c>
      <c r="M120" s="56">
        <v>1</v>
      </c>
      <c r="N120" s="56">
        <v>1</v>
      </c>
      <c r="O120" s="53">
        <f t="shared" si="3"/>
        <v>810</v>
      </c>
      <c r="P120" s="17">
        <v>810</v>
      </c>
      <c r="Q120" s="1" t="s">
        <v>269</v>
      </c>
      <c r="R120" s="1">
        <v>92</v>
      </c>
      <c r="S120" s="28"/>
    </row>
    <row r="121" spans="1:21" x14ac:dyDescent="0.25">
      <c r="A121" s="54">
        <v>116</v>
      </c>
      <c r="B121" s="50" t="s">
        <v>293</v>
      </c>
      <c r="C121" s="50" t="s">
        <v>295</v>
      </c>
      <c r="D121" s="55" t="s">
        <v>181</v>
      </c>
      <c r="E121" s="54" t="s">
        <v>301</v>
      </c>
      <c r="F121" s="56" t="s">
        <v>182</v>
      </c>
      <c r="G121" s="58" t="s">
        <v>247</v>
      </c>
      <c r="H121" s="57">
        <v>400000</v>
      </c>
      <c r="I121" s="56">
        <v>810</v>
      </c>
      <c r="J121" s="56">
        <v>1</v>
      </c>
      <c r="K121" s="56">
        <v>1</v>
      </c>
      <c r="L121" s="56">
        <v>1</v>
      </c>
      <c r="M121" s="56">
        <v>1</v>
      </c>
      <c r="N121" s="56">
        <v>1</v>
      </c>
      <c r="O121" s="53">
        <f t="shared" si="3"/>
        <v>810</v>
      </c>
      <c r="P121" s="17">
        <v>810</v>
      </c>
      <c r="Q121" s="1" t="s">
        <v>269</v>
      </c>
      <c r="R121" s="28">
        <v>94</v>
      </c>
      <c r="S121" s="28"/>
    </row>
    <row r="122" spans="1:21" x14ac:dyDescent="0.25">
      <c r="A122" s="50">
        <v>117</v>
      </c>
      <c r="B122" s="50" t="s">
        <v>293</v>
      </c>
      <c r="C122" s="50" t="s">
        <v>295</v>
      </c>
      <c r="D122" s="55" t="s">
        <v>183</v>
      </c>
      <c r="E122" s="54" t="s">
        <v>301</v>
      </c>
      <c r="F122" s="56" t="s">
        <v>184</v>
      </c>
      <c r="G122" s="58" t="s">
        <v>248</v>
      </c>
      <c r="H122" s="57">
        <v>400000</v>
      </c>
      <c r="I122" s="56">
        <v>810</v>
      </c>
      <c r="J122" s="56">
        <v>1</v>
      </c>
      <c r="K122" s="56">
        <v>1</v>
      </c>
      <c r="L122" s="56">
        <v>1</v>
      </c>
      <c r="M122" s="56">
        <v>1</v>
      </c>
      <c r="N122" s="56">
        <v>1</v>
      </c>
      <c r="O122" s="53">
        <f t="shared" si="3"/>
        <v>810</v>
      </c>
      <c r="P122" s="17">
        <v>810</v>
      </c>
      <c r="Q122" s="1" t="s">
        <v>269</v>
      </c>
      <c r="R122" s="1">
        <v>95</v>
      </c>
      <c r="S122" s="28"/>
    </row>
    <row r="123" spans="1:21" x14ac:dyDescent="0.25">
      <c r="A123" s="50">
        <v>118</v>
      </c>
      <c r="B123" s="50" t="s">
        <v>293</v>
      </c>
      <c r="C123" s="50" t="s">
        <v>295</v>
      </c>
      <c r="D123" s="55" t="s">
        <v>185</v>
      </c>
      <c r="E123" s="54" t="s">
        <v>301</v>
      </c>
      <c r="F123" s="56" t="s">
        <v>186</v>
      </c>
      <c r="G123" s="58" t="s">
        <v>226</v>
      </c>
      <c r="H123" s="57">
        <v>400000</v>
      </c>
      <c r="I123" s="56">
        <v>810</v>
      </c>
      <c r="J123" s="56">
        <v>1</v>
      </c>
      <c r="K123" s="56">
        <v>1</v>
      </c>
      <c r="L123" s="56">
        <v>1</v>
      </c>
      <c r="M123" s="56">
        <v>1</v>
      </c>
      <c r="N123" s="56">
        <v>1</v>
      </c>
      <c r="O123" s="53">
        <f t="shared" si="3"/>
        <v>810</v>
      </c>
      <c r="P123" s="17">
        <v>810</v>
      </c>
      <c r="Q123" s="1" t="s">
        <v>269</v>
      </c>
      <c r="R123" s="1">
        <v>96</v>
      </c>
      <c r="S123" s="28"/>
    </row>
    <row r="124" spans="1:21" x14ac:dyDescent="0.25">
      <c r="A124" s="54">
        <v>119</v>
      </c>
      <c r="B124" s="50" t="s">
        <v>293</v>
      </c>
      <c r="C124" s="50" t="s">
        <v>295</v>
      </c>
      <c r="D124" s="55" t="s">
        <v>187</v>
      </c>
      <c r="E124" s="54" t="s">
        <v>301</v>
      </c>
      <c r="F124" s="56" t="s">
        <v>188</v>
      </c>
      <c r="G124" s="58" t="s">
        <v>232</v>
      </c>
      <c r="H124" s="57">
        <v>400000</v>
      </c>
      <c r="I124" s="56">
        <v>810</v>
      </c>
      <c r="J124" s="56">
        <v>1</v>
      </c>
      <c r="K124" s="56">
        <v>1</v>
      </c>
      <c r="L124" s="56">
        <v>1</v>
      </c>
      <c r="M124" s="56">
        <v>1</v>
      </c>
      <c r="N124" s="56">
        <v>1</v>
      </c>
      <c r="O124" s="53">
        <f t="shared" si="3"/>
        <v>810</v>
      </c>
      <c r="P124" s="17">
        <v>810</v>
      </c>
      <c r="Q124" s="1" t="s">
        <v>269</v>
      </c>
      <c r="R124" s="28">
        <v>97</v>
      </c>
      <c r="S124" s="28"/>
    </row>
    <row r="125" spans="1:21" x14ac:dyDescent="0.25">
      <c r="A125" s="50">
        <v>120</v>
      </c>
      <c r="B125" s="50" t="s">
        <v>293</v>
      </c>
      <c r="C125" s="50" t="s">
        <v>295</v>
      </c>
      <c r="D125" s="55" t="s">
        <v>189</v>
      </c>
      <c r="E125" s="54" t="s">
        <v>301</v>
      </c>
      <c r="F125" s="56" t="s">
        <v>190</v>
      </c>
      <c r="G125" s="58" t="s">
        <v>236</v>
      </c>
      <c r="H125" s="57">
        <v>400000</v>
      </c>
      <c r="I125" s="56">
        <v>810</v>
      </c>
      <c r="J125" s="56">
        <v>1</v>
      </c>
      <c r="K125" s="56">
        <v>1</v>
      </c>
      <c r="L125" s="56">
        <v>1</v>
      </c>
      <c r="M125" s="56">
        <v>1</v>
      </c>
      <c r="N125" s="56">
        <v>1</v>
      </c>
      <c r="O125" s="53">
        <f t="shared" si="3"/>
        <v>810</v>
      </c>
      <c r="P125" s="17">
        <v>810</v>
      </c>
      <c r="Q125" s="1" t="s">
        <v>269</v>
      </c>
      <c r="R125" s="1">
        <v>98</v>
      </c>
      <c r="S125" s="28"/>
    </row>
    <row r="126" spans="1:21" x14ac:dyDescent="0.25">
      <c r="A126" s="50">
        <v>121</v>
      </c>
      <c r="B126" s="50" t="s">
        <v>293</v>
      </c>
      <c r="C126" s="50" t="s">
        <v>295</v>
      </c>
      <c r="D126" s="55" t="s">
        <v>191</v>
      </c>
      <c r="E126" s="54" t="s">
        <v>301</v>
      </c>
      <c r="F126" s="56" t="s">
        <v>192</v>
      </c>
      <c r="G126" s="58" t="s">
        <v>232</v>
      </c>
      <c r="H126" s="57">
        <v>400000</v>
      </c>
      <c r="I126" s="56">
        <v>810</v>
      </c>
      <c r="J126" s="56">
        <v>1</v>
      </c>
      <c r="K126" s="56">
        <v>1</v>
      </c>
      <c r="L126" s="56">
        <v>1</v>
      </c>
      <c r="M126" s="56">
        <v>1</v>
      </c>
      <c r="N126" s="56">
        <v>1</v>
      </c>
      <c r="O126" s="53">
        <f t="shared" si="3"/>
        <v>810</v>
      </c>
      <c r="P126" s="17">
        <v>810</v>
      </c>
      <c r="Q126" s="1" t="s">
        <v>269</v>
      </c>
      <c r="R126" s="1">
        <v>99</v>
      </c>
      <c r="S126" s="28"/>
    </row>
    <row r="127" spans="1:21" x14ac:dyDescent="0.25">
      <c r="A127" s="54">
        <v>122</v>
      </c>
      <c r="B127" s="50" t="s">
        <v>293</v>
      </c>
      <c r="C127" s="50" t="s">
        <v>295</v>
      </c>
      <c r="D127" s="55" t="s">
        <v>193</v>
      </c>
      <c r="E127" s="54" t="s">
        <v>301</v>
      </c>
      <c r="F127" s="56" t="s">
        <v>194</v>
      </c>
      <c r="G127" s="58" t="s">
        <v>237</v>
      </c>
      <c r="H127" s="57">
        <v>400000</v>
      </c>
      <c r="I127" s="56">
        <v>810</v>
      </c>
      <c r="J127" s="56">
        <v>1</v>
      </c>
      <c r="K127" s="56">
        <v>1</v>
      </c>
      <c r="L127" s="56">
        <v>1</v>
      </c>
      <c r="M127" s="56">
        <v>1</v>
      </c>
      <c r="N127" s="56">
        <v>1</v>
      </c>
      <c r="O127" s="53">
        <f t="shared" si="3"/>
        <v>810</v>
      </c>
      <c r="P127" s="17">
        <v>810</v>
      </c>
      <c r="Q127" s="1" t="s">
        <v>269</v>
      </c>
      <c r="R127" s="28">
        <v>100</v>
      </c>
      <c r="S127" s="28"/>
    </row>
    <row r="128" spans="1:21" x14ac:dyDescent="0.25">
      <c r="A128" s="50">
        <v>123</v>
      </c>
      <c r="B128" s="50" t="s">
        <v>293</v>
      </c>
      <c r="C128" s="50" t="s">
        <v>295</v>
      </c>
      <c r="D128" s="55" t="s">
        <v>195</v>
      </c>
      <c r="E128" s="54" t="s">
        <v>301</v>
      </c>
      <c r="F128" s="56" t="s">
        <v>196</v>
      </c>
      <c r="G128" s="58" t="s">
        <v>236</v>
      </c>
      <c r="H128" s="57">
        <v>400000</v>
      </c>
      <c r="I128" s="56">
        <v>810</v>
      </c>
      <c r="J128" s="56">
        <v>1</v>
      </c>
      <c r="K128" s="56">
        <v>1</v>
      </c>
      <c r="L128" s="56">
        <v>1</v>
      </c>
      <c r="M128" s="56">
        <v>1</v>
      </c>
      <c r="N128" s="56">
        <v>1</v>
      </c>
      <c r="O128" s="53">
        <f t="shared" si="3"/>
        <v>810</v>
      </c>
      <c r="P128" s="17">
        <v>810</v>
      </c>
      <c r="Q128" s="1" t="s">
        <v>268</v>
      </c>
      <c r="R128" s="1">
        <v>101</v>
      </c>
      <c r="S128" s="28"/>
      <c r="U128" s="38"/>
    </row>
    <row r="129" spans="1:21" x14ac:dyDescent="0.25">
      <c r="A129" s="50">
        <v>124</v>
      </c>
      <c r="B129" s="50" t="s">
        <v>293</v>
      </c>
      <c r="C129" s="50" t="s">
        <v>295</v>
      </c>
      <c r="D129" s="55" t="s">
        <v>197</v>
      </c>
      <c r="E129" s="54" t="s">
        <v>302</v>
      </c>
      <c r="F129" s="56" t="s">
        <v>198</v>
      </c>
      <c r="G129" s="58" t="s">
        <v>236</v>
      </c>
      <c r="H129" s="57">
        <v>400000</v>
      </c>
      <c r="I129" s="56">
        <v>305</v>
      </c>
      <c r="J129" s="56">
        <v>0.8</v>
      </c>
      <c r="K129" s="56">
        <v>1</v>
      </c>
      <c r="L129" s="56">
        <v>1</v>
      </c>
      <c r="M129" s="56">
        <v>1</v>
      </c>
      <c r="N129" s="56">
        <v>1</v>
      </c>
      <c r="O129" s="53">
        <f t="shared" si="3"/>
        <v>244</v>
      </c>
      <c r="P129" s="17">
        <v>244</v>
      </c>
      <c r="Q129" s="1" t="s">
        <v>269</v>
      </c>
      <c r="R129" s="1">
        <v>102</v>
      </c>
      <c r="S129" s="28"/>
    </row>
    <row r="130" spans="1:21" x14ac:dyDescent="0.25">
      <c r="A130" s="54">
        <v>125</v>
      </c>
      <c r="B130" s="50" t="s">
        <v>293</v>
      </c>
      <c r="C130" s="50" t="s">
        <v>295</v>
      </c>
      <c r="D130" s="55" t="s">
        <v>199</v>
      </c>
      <c r="E130" s="54" t="s">
        <v>302</v>
      </c>
      <c r="F130" s="56" t="s">
        <v>200</v>
      </c>
      <c r="G130" s="58" t="s">
        <v>226</v>
      </c>
      <c r="H130" s="57">
        <v>400000</v>
      </c>
      <c r="I130" s="56">
        <v>305</v>
      </c>
      <c r="J130" s="56">
        <v>0.8</v>
      </c>
      <c r="K130" s="56">
        <v>1</v>
      </c>
      <c r="L130" s="56">
        <v>1</v>
      </c>
      <c r="M130" s="56">
        <v>1</v>
      </c>
      <c r="N130" s="56">
        <v>1</v>
      </c>
      <c r="O130" s="53">
        <f t="shared" si="3"/>
        <v>244</v>
      </c>
      <c r="P130" s="17">
        <v>244</v>
      </c>
      <c r="Q130" s="1" t="s">
        <v>269</v>
      </c>
      <c r="S130" s="28"/>
      <c r="U130" s="38"/>
    </row>
    <row r="131" spans="1:21" x14ac:dyDescent="0.25">
      <c r="A131" s="50">
        <v>126</v>
      </c>
      <c r="B131" s="50" t="s">
        <v>293</v>
      </c>
      <c r="C131" s="50" t="s">
        <v>295</v>
      </c>
      <c r="D131" s="55" t="s">
        <v>220</v>
      </c>
      <c r="E131" s="54" t="s">
        <v>303</v>
      </c>
      <c r="F131" s="54" t="s">
        <v>221</v>
      </c>
      <c r="G131" s="58" t="s">
        <v>249</v>
      </c>
      <c r="H131" s="57">
        <v>400000</v>
      </c>
      <c r="I131" s="54">
        <v>1215</v>
      </c>
      <c r="J131" s="54">
        <v>0.8</v>
      </c>
      <c r="K131" s="54">
        <v>1</v>
      </c>
      <c r="L131" s="50">
        <v>0.5</v>
      </c>
      <c r="M131" s="54">
        <v>1.8</v>
      </c>
      <c r="N131" s="54">
        <v>1</v>
      </c>
      <c r="O131" s="53">
        <f t="shared" si="3"/>
        <v>874.80000000000007</v>
      </c>
      <c r="P131" s="30"/>
      <c r="Q131" s="1" t="s">
        <v>277</v>
      </c>
      <c r="S131" s="28"/>
    </row>
    <row r="132" spans="1:21" x14ac:dyDescent="0.25">
      <c r="A132" s="50">
        <v>127</v>
      </c>
      <c r="B132" s="50" t="s">
        <v>293</v>
      </c>
      <c r="C132" s="50" t="s">
        <v>295</v>
      </c>
      <c r="D132" s="55" t="s">
        <v>201</v>
      </c>
      <c r="E132" s="54" t="s">
        <v>303</v>
      </c>
      <c r="F132" s="54" t="s">
        <v>222</v>
      </c>
      <c r="G132" s="58" t="s">
        <v>250</v>
      </c>
      <c r="H132" s="57">
        <v>400000</v>
      </c>
      <c r="I132" s="54">
        <v>1215</v>
      </c>
      <c r="J132" s="54">
        <v>0.8</v>
      </c>
      <c r="K132" s="54">
        <v>1</v>
      </c>
      <c r="L132" s="50">
        <v>0.5</v>
      </c>
      <c r="M132" s="54">
        <v>1.8</v>
      </c>
      <c r="N132" s="54">
        <v>1</v>
      </c>
      <c r="O132" s="53">
        <f t="shared" si="3"/>
        <v>874.80000000000007</v>
      </c>
      <c r="P132" s="17">
        <v>1049.76</v>
      </c>
      <c r="Q132" s="1" t="s">
        <v>269</v>
      </c>
      <c r="S132" s="28"/>
    </row>
    <row r="133" spans="1:21" x14ac:dyDescent="0.25">
      <c r="A133" s="54">
        <v>128</v>
      </c>
      <c r="B133" s="50" t="s">
        <v>293</v>
      </c>
      <c r="C133" s="50" t="s">
        <v>295</v>
      </c>
      <c r="D133" s="55" t="s">
        <v>202</v>
      </c>
      <c r="E133" s="54" t="s">
        <v>303</v>
      </c>
      <c r="F133" s="54" t="s">
        <v>203</v>
      </c>
      <c r="G133" s="58" t="s">
        <v>236</v>
      </c>
      <c r="H133" s="57">
        <v>400000</v>
      </c>
      <c r="I133" s="54">
        <v>1215</v>
      </c>
      <c r="J133" s="54">
        <v>0.8</v>
      </c>
      <c r="K133" s="54">
        <v>1</v>
      </c>
      <c r="L133" s="50">
        <v>0.5</v>
      </c>
      <c r="M133" s="54">
        <v>1.8</v>
      </c>
      <c r="N133" s="54">
        <v>1</v>
      </c>
      <c r="O133" s="53">
        <f t="shared" si="3"/>
        <v>874.80000000000007</v>
      </c>
      <c r="P133" s="17">
        <v>1049.76</v>
      </c>
      <c r="Q133" s="1" t="s">
        <v>277</v>
      </c>
      <c r="R133" s="1">
        <v>103</v>
      </c>
      <c r="S133" s="28"/>
    </row>
    <row r="134" spans="1:21" x14ac:dyDescent="0.25">
      <c r="A134" s="50">
        <v>129</v>
      </c>
      <c r="B134" s="50" t="s">
        <v>293</v>
      </c>
      <c r="C134" s="50" t="s">
        <v>295</v>
      </c>
      <c r="D134" s="55" t="s">
        <v>204</v>
      </c>
      <c r="E134" s="54" t="s">
        <v>303</v>
      </c>
      <c r="F134" s="54" t="s">
        <v>205</v>
      </c>
      <c r="G134" s="58" t="s">
        <v>236</v>
      </c>
      <c r="H134" s="57">
        <v>400000</v>
      </c>
      <c r="I134" s="54">
        <v>1215</v>
      </c>
      <c r="J134" s="54">
        <v>0.8</v>
      </c>
      <c r="K134" s="54">
        <v>1</v>
      </c>
      <c r="L134" s="50">
        <v>0.5</v>
      </c>
      <c r="M134" s="54">
        <v>1.8</v>
      </c>
      <c r="N134" s="54">
        <v>1</v>
      </c>
      <c r="O134" s="53">
        <f t="shared" ref="O134:O138" si="4">I134*J134*K134*L134*M134*N134</f>
        <v>874.80000000000007</v>
      </c>
      <c r="P134" s="17">
        <v>1049.76</v>
      </c>
      <c r="Q134" s="1" t="s">
        <v>269</v>
      </c>
      <c r="R134" s="1">
        <v>104</v>
      </c>
      <c r="S134" s="28"/>
    </row>
    <row r="135" spans="1:21" x14ac:dyDescent="0.25">
      <c r="A135" s="50">
        <v>130</v>
      </c>
      <c r="B135" s="50" t="s">
        <v>293</v>
      </c>
      <c r="C135" s="50" t="s">
        <v>295</v>
      </c>
      <c r="D135" s="55" t="s">
        <v>206</v>
      </c>
      <c r="E135" s="54" t="s">
        <v>303</v>
      </c>
      <c r="F135" s="54" t="s">
        <v>207</v>
      </c>
      <c r="G135" s="58" t="s">
        <v>246</v>
      </c>
      <c r="H135" s="57">
        <v>400000</v>
      </c>
      <c r="I135" s="54">
        <v>1215</v>
      </c>
      <c r="J135" s="54">
        <v>0.8</v>
      </c>
      <c r="K135" s="54">
        <v>1</v>
      </c>
      <c r="L135" s="50">
        <v>0.5</v>
      </c>
      <c r="M135" s="54">
        <v>1.8</v>
      </c>
      <c r="N135" s="54">
        <v>1</v>
      </c>
      <c r="O135" s="53">
        <f t="shared" si="4"/>
        <v>874.80000000000007</v>
      </c>
      <c r="P135" s="17">
        <v>1049.76</v>
      </c>
      <c r="Q135" s="1" t="s">
        <v>269</v>
      </c>
      <c r="R135" s="1">
        <v>105</v>
      </c>
      <c r="S135" s="28"/>
    </row>
    <row r="136" spans="1:21" x14ac:dyDescent="0.25">
      <c r="A136" s="54">
        <v>131</v>
      </c>
      <c r="B136" s="50" t="s">
        <v>293</v>
      </c>
      <c r="C136" s="50" t="s">
        <v>295</v>
      </c>
      <c r="D136" s="55" t="s">
        <v>204</v>
      </c>
      <c r="E136" s="54" t="s">
        <v>303</v>
      </c>
      <c r="F136" s="54" t="s">
        <v>208</v>
      </c>
      <c r="G136" s="58" t="s">
        <v>229</v>
      </c>
      <c r="H136" s="57">
        <v>400000</v>
      </c>
      <c r="I136" s="54">
        <v>1215</v>
      </c>
      <c r="J136" s="54">
        <v>0.8</v>
      </c>
      <c r="K136" s="54">
        <v>1</v>
      </c>
      <c r="L136" s="50">
        <v>0.5</v>
      </c>
      <c r="M136" s="54">
        <v>1.8</v>
      </c>
      <c r="N136" s="54">
        <v>1</v>
      </c>
      <c r="O136" s="53">
        <f t="shared" si="4"/>
        <v>874.80000000000007</v>
      </c>
      <c r="P136" s="17">
        <v>1049.76</v>
      </c>
      <c r="Q136" s="1" t="s">
        <v>269</v>
      </c>
      <c r="R136" s="1">
        <v>106</v>
      </c>
      <c r="S136" s="28"/>
    </row>
    <row r="137" spans="1:21" x14ac:dyDescent="0.25">
      <c r="A137" s="50">
        <v>132</v>
      </c>
      <c r="B137" s="50" t="s">
        <v>293</v>
      </c>
      <c r="C137" s="50" t="s">
        <v>295</v>
      </c>
      <c r="D137" s="55" t="s">
        <v>209</v>
      </c>
      <c r="E137" s="54" t="s">
        <v>303</v>
      </c>
      <c r="F137" s="54" t="s">
        <v>251</v>
      </c>
      <c r="G137" s="58" t="s">
        <v>236</v>
      </c>
      <c r="H137" s="57">
        <v>400000</v>
      </c>
      <c r="I137" s="54">
        <v>1215</v>
      </c>
      <c r="J137" s="54">
        <v>0.8</v>
      </c>
      <c r="K137" s="54">
        <v>1</v>
      </c>
      <c r="L137" s="50">
        <v>0.5</v>
      </c>
      <c r="M137" s="54">
        <v>1.8</v>
      </c>
      <c r="N137" s="54">
        <v>1</v>
      </c>
      <c r="O137" s="53">
        <f t="shared" si="4"/>
        <v>874.80000000000007</v>
      </c>
      <c r="P137" s="17">
        <v>1049.76</v>
      </c>
      <c r="Q137" s="1" t="s">
        <v>269</v>
      </c>
      <c r="R137" s="1">
        <v>107</v>
      </c>
      <c r="S137" s="28"/>
    </row>
    <row r="138" spans="1:21" x14ac:dyDescent="0.25">
      <c r="A138" s="50">
        <v>133</v>
      </c>
      <c r="B138" s="50" t="s">
        <v>293</v>
      </c>
      <c r="C138" s="50" t="s">
        <v>295</v>
      </c>
      <c r="D138" s="55" t="s">
        <v>209</v>
      </c>
      <c r="E138" s="54" t="s">
        <v>303</v>
      </c>
      <c r="F138" s="54" t="s">
        <v>210</v>
      </c>
      <c r="G138" s="58" t="s">
        <v>229</v>
      </c>
      <c r="H138" s="57">
        <v>400000</v>
      </c>
      <c r="I138" s="54">
        <v>1215</v>
      </c>
      <c r="J138" s="54">
        <v>0.8</v>
      </c>
      <c r="K138" s="54">
        <v>1</v>
      </c>
      <c r="L138" s="50">
        <v>0.5</v>
      </c>
      <c r="M138" s="54">
        <v>1.8</v>
      </c>
      <c r="N138" s="54">
        <v>1</v>
      </c>
      <c r="O138" s="53">
        <f t="shared" si="4"/>
        <v>874.80000000000007</v>
      </c>
      <c r="P138" s="17">
        <v>1049.76</v>
      </c>
      <c r="Q138" s="1" t="s">
        <v>269</v>
      </c>
      <c r="R138" s="1">
        <v>108</v>
      </c>
      <c r="S138" s="28"/>
      <c r="U138" s="38"/>
    </row>
    <row r="139" spans="1:21" x14ac:dyDescent="0.25">
      <c r="A139" s="149" t="s">
        <v>281</v>
      </c>
      <c r="B139" s="149"/>
      <c r="C139" s="149"/>
      <c r="D139" s="149"/>
      <c r="E139" s="63"/>
      <c r="F139" s="54"/>
      <c r="G139" s="58"/>
      <c r="H139" s="64"/>
      <c r="I139" s="54"/>
      <c r="J139" s="54"/>
      <c r="K139" s="54"/>
      <c r="L139" s="50"/>
      <c r="M139" s="54"/>
      <c r="N139" s="54"/>
      <c r="O139" s="65">
        <f>SUM(O6:O138)</f>
        <v>267757.39999999991</v>
      </c>
      <c r="P139" s="29"/>
    </row>
    <row r="140" spans="1:21" x14ac:dyDescent="0.25">
      <c r="D140" s="1"/>
      <c r="O140" s="38"/>
    </row>
    <row r="141" spans="1:21" x14ac:dyDescent="0.25">
      <c r="A141" s="150"/>
      <c r="B141" s="150"/>
      <c r="C141" s="150"/>
      <c r="D141" s="150"/>
      <c r="E141" s="37"/>
      <c r="F141" s="2"/>
      <c r="G141" s="34"/>
      <c r="H141" s="43"/>
      <c r="O141" s="41"/>
      <c r="U141" s="38"/>
    </row>
    <row r="142" spans="1:21" x14ac:dyDescent="0.25">
      <c r="M142" s="36"/>
    </row>
  </sheetData>
  <mergeCells count="18">
    <mergeCell ref="A139:D139"/>
    <mergeCell ref="A141:D141"/>
    <mergeCell ref="B3:B4"/>
    <mergeCell ref="C3:C4"/>
    <mergeCell ref="E3:E4"/>
    <mergeCell ref="A3:A4"/>
    <mergeCell ref="D3:D4"/>
    <mergeCell ref="M3:M4"/>
    <mergeCell ref="N3:N4"/>
    <mergeCell ref="O3:O4"/>
    <mergeCell ref="P3:P4"/>
    <mergeCell ref="L3:L4"/>
    <mergeCell ref="F3:F4"/>
    <mergeCell ref="G3:G4"/>
    <mergeCell ref="I3:I4"/>
    <mergeCell ref="J3:J4"/>
    <mergeCell ref="K3:K4"/>
    <mergeCell ref="H3:H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6"/>
  <sheetViews>
    <sheetView workbookViewId="0">
      <selection activeCell="C134" sqref="C134"/>
    </sheetView>
  </sheetViews>
  <sheetFormatPr defaultRowHeight="15" x14ac:dyDescent="0.25"/>
  <cols>
    <col min="1" max="1" width="5.7109375" style="1" customWidth="1"/>
    <col min="2" max="2" width="17.140625" style="4" customWidth="1"/>
    <col min="3" max="3" width="12.42578125" style="1" customWidth="1"/>
    <col min="4" max="4" width="7.42578125" style="1" customWidth="1"/>
    <col min="5" max="5" width="9.5703125" style="1" customWidth="1"/>
    <col min="6" max="6" width="9.7109375" style="1" customWidth="1"/>
    <col min="7" max="7" width="11" style="1" customWidth="1"/>
    <col min="8" max="8" width="10.140625" style="1" customWidth="1"/>
    <col min="9" max="9" width="7.85546875" style="1" customWidth="1"/>
    <col min="10" max="10" width="7.42578125" style="1" customWidth="1"/>
    <col min="11" max="11" width="13.7109375" style="31" customWidth="1"/>
    <col min="12" max="12" width="14" style="32" customWidth="1"/>
    <col min="13" max="13" width="14" style="1" hidden="1" customWidth="1"/>
    <col min="14" max="15" width="0" style="1" hidden="1" customWidth="1"/>
    <col min="16" max="16384" width="9.140625" style="1"/>
  </cols>
  <sheetData>
    <row r="1" spans="1:15" x14ac:dyDescent="0.25">
      <c r="K1" s="168" t="s">
        <v>263</v>
      </c>
      <c r="L1" s="168"/>
    </row>
    <row r="3" spans="1:15" ht="126" customHeight="1" thickBot="1" x14ac:dyDescent="0.3">
      <c r="A3" s="148" t="s">
        <v>290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5" ht="30.75" customHeight="1" x14ac:dyDescent="0.25">
      <c r="A4" s="170" t="s">
        <v>0</v>
      </c>
      <c r="B4" s="172" t="s">
        <v>1</v>
      </c>
      <c r="C4" s="172" t="s">
        <v>2</v>
      </c>
      <c r="D4" s="172" t="s">
        <v>224</v>
      </c>
      <c r="E4" s="174" t="s">
        <v>211</v>
      </c>
      <c r="F4" s="159" t="s">
        <v>212</v>
      </c>
      <c r="G4" s="159" t="s">
        <v>213</v>
      </c>
      <c r="H4" s="159" t="s">
        <v>214</v>
      </c>
      <c r="I4" s="159" t="s">
        <v>215</v>
      </c>
      <c r="J4" s="159" t="s">
        <v>219</v>
      </c>
      <c r="K4" s="161" t="s">
        <v>216</v>
      </c>
      <c r="L4" s="163" t="s">
        <v>223</v>
      </c>
      <c r="M4" s="148" t="s">
        <v>3</v>
      </c>
    </row>
    <row r="5" spans="1:15" ht="16.5" customHeight="1" x14ac:dyDescent="0.25">
      <c r="A5" s="171"/>
      <c r="B5" s="173"/>
      <c r="C5" s="173"/>
      <c r="D5" s="173"/>
      <c r="E5" s="175"/>
      <c r="F5" s="160"/>
      <c r="G5" s="160"/>
      <c r="H5" s="160"/>
      <c r="I5" s="160"/>
      <c r="J5" s="160"/>
      <c r="K5" s="162"/>
      <c r="L5" s="164"/>
      <c r="M5" s="148"/>
    </row>
    <row r="6" spans="1:15" s="2" customFormat="1" ht="16.5" customHeight="1" thickBot="1" x14ac:dyDescent="0.3">
      <c r="A6" s="5">
        <v>1</v>
      </c>
      <c r="B6" s="6">
        <v>2</v>
      </c>
      <c r="C6" s="7">
        <v>3</v>
      </c>
      <c r="D6" s="7">
        <v>4</v>
      </c>
      <c r="E6" s="6">
        <v>5</v>
      </c>
      <c r="F6" s="6">
        <v>6</v>
      </c>
      <c r="G6" s="7">
        <v>7</v>
      </c>
      <c r="H6" s="7">
        <v>8</v>
      </c>
      <c r="I6" s="6">
        <v>9</v>
      </c>
      <c r="J6" s="6">
        <v>10</v>
      </c>
      <c r="K6" s="7">
        <v>11</v>
      </c>
      <c r="L6" s="8">
        <v>12</v>
      </c>
      <c r="M6" s="7">
        <v>13</v>
      </c>
    </row>
    <row r="7" spans="1:15" s="2" customFormat="1" ht="16.5" customHeight="1" x14ac:dyDescent="0.25">
      <c r="A7" s="167" t="s">
        <v>282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0"/>
    </row>
    <row r="8" spans="1:15" s="72" customFormat="1" ht="16.5" customHeight="1" x14ac:dyDescent="0.25">
      <c r="A8" s="66">
        <v>1</v>
      </c>
      <c r="B8" s="77" t="s">
        <v>4</v>
      </c>
      <c r="C8" s="66" t="s">
        <v>5</v>
      </c>
      <c r="D8" s="66">
        <v>1993</v>
      </c>
      <c r="E8" s="66">
        <v>2375</v>
      </c>
      <c r="F8" s="66">
        <v>1</v>
      </c>
      <c r="G8" s="66">
        <v>1.1000000000000001</v>
      </c>
      <c r="H8" s="66">
        <v>0.5</v>
      </c>
      <c r="I8" s="66">
        <v>1.8</v>
      </c>
      <c r="J8" s="66">
        <v>1</v>
      </c>
      <c r="K8" s="70">
        <f t="shared" ref="K8:K54" si="0">E8*F8*G8*H8*I8*J8</f>
        <v>2351.25</v>
      </c>
      <c r="L8" s="66" t="s">
        <v>280</v>
      </c>
      <c r="M8" s="78">
        <v>2821.5</v>
      </c>
      <c r="N8" s="72" t="s">
        <v>269</v>
      </c>
      <c r="O8" s="72">
        <v>1</v>
      </c>
    </row>
    <row r="9" spans="1:15" s="72" customFormat="1" ht="16.5" customHeight="1" x14ac:dyDescent="0.25">
      <c r="A9" s="68">
        <v>2</v>
      </c>
      <c r="B9" s="77" t="s">
        <v>4</v>
      </c>
      <c r="C9" s="66" t="s">
        <v>6</v>
      </c>
      <c r="D9" s="66">
        <v>1995</v>
      </c>
      <c r="E9" s="66">
        <v>2375</v>
      </c>
      <c r="F9" s="66">
        <v>1</v>
      </c>
      <c r="G9" s="66">
        <v>1.1000000000000001</v>
      </c>
      <c r="H9" s="66">
        <v>0.5</v>
      </c>
      <c r="I9" s="66">
        <v>1.8</v>
      </c>
      <c r="J9" s="66">
        <v>1</v>
      </c>
      <c r="K9" s="70">
        <f t="shared" si="0"/>
        <v>2351.25</v>
      </c>
      <c r="L9" s="79" t="s">
        <v>280</v>
      </c>
      <c r="M9" s="80">
        <v>2821.5</v>
      </c>
      <c r="N9" s="72" t="s">
        <v>269</v>
      </c>
      <c r="O9" s="72">
        <v>2</v>
      </c>
    </row>
    <row r="10" spans="1:15" s="72" customFormat="1" x14ac:dyDescent="0.25">
      <c r="A10" s="66">
        <v>3</v>
      </c>
      <c r="B10" s="67" t="s">
        <v>7</v>
      </c>
      <c r="C10" s="68" t="s">
        <v>8</v>
      </c>
      <c r="D10" s="68">
        <v>2004</v>
      </c>
      <c r="E10" s="66">
        <v>2375</v>
      </c>
      <c r="F10" s="66">
        <v>1</v>
      </c>
      <c r="G10" s="66">
        <v>1.1000000000000001</v>
      </c>
      <c r="H10" s="66">
        <v>0.5</v>
      </c>
      <c r="I10" s="66">
        <v>1.8</v>
      </c>
      <c r="J10" s="66">
        <v>1</v>
      </c>
      <c r="K10" s="70">
        <f t="shared" si="0"/>
        <v>2351.25</v>
      </c>
      <c r="L10" s="74" t="s">
        <v>280</v>
      </c>
      <c r="M10" s="75">
        <v>2821.5</v>
      </c>
      <c r="N10" s="72" t="s">
        <v>267</v>
      </c>
      <c r="O10" s="72">
        <v>3</v>
      </c>
    </row>
    <row r="11" spans="1:15" s="72" customFormat="1" x14ac:dyDescent="0.25">
      <c r="A11" s="66">
        <v>4</v>
      </c>
      <c r="B11" s="67" t="s">
        <v>9</v>
      </c>
      <c r="C11" s="68" t="s">
        <v>10</v>
      </c>
      <c r="D11" s="68">
        <v>1996</v>
      </c>
      <c r="E11" s="66">
        <v>2375</v>
      </c>
      <c r="F11" s="66">
        <v>1</v>
      </c>
      <c r="G11" s="66">
        <v>1.1000000000000001</v>
      </c>
      <c r="H11" s="66">
        <v>0.5</v>
      </c>
      <c r="I11" s="66">
        <v>1.8</v>
      </c>
      <c r="J11" s="66">
        <v>1</v>
      </c>
      <c r="K11" s="70">
        <f t="shared" si="0"/>
        <v>2351.25</v>
      </c>
      <c r="L11" s="74" t="s">
        <v>280</v>
      </c>
      <c r="M11" s="75">
        <v>2821.5</v>
      </c>
      <c r="N11" s="72" t="s">
        <v>271</v>
      </c>
      <c r="O11" s="72">
        <v>4</v>
      </c>
    </row>
    <row r="12" spans="1:15" s="72" customFormat="1" x14ac:dyDescent="0.25">
      <c r="A12" s="68">
        <v>5</v>
      </c>
      <c r="B12" s="67" t="s">
        <v>4</v>
      </c>
      <c r="C12" s="68" t="s">
        <v>11</v>
      </c>
      <c r="D12" s="68">
        <v>2000</v>
      </c>
      <c r="E12" s="66">
        <v>2375</v>
      </c>
      <c r="F12" s="66">
        <v>1</v>
      </c>
      <c r="G12" s="66">
        <v>1.1000000000000001</v>
      </c>
      <c r="H12" s="66">
        <v>0.5</v>
      </c>
      <c r="I12" s="66">
        <v>1.8</v>
      </c>
      <c r="J12" s="66">
        <v>1</v>
      </c>
      <c r="K12" s="70">
        <f t="shared" si="0"/>
        <v>2351.25</v>
      </c>
      <c r="L12" s="74" t="s">
        <v>280</v>
      </c>
      <c r="M12" s="75">
        <v>2821.5</v>
      </c>
      <c r="N12" s="72" t="s">
        <v>277</v>
      </c>
      <c r="O12" s="72">
        <v>5</v>
      </c>
    </row>
    <row r="13" spans="1:15" x14ac:dyDescent="0.25">
      <c r="A13" s="11">
        <v>6</v>
      </c>
      <c r="B13" s="9" t="s">
        <v>12</v>
      </c>
      <c r="C13" s="68" t="s">
        <v>13</v>
      </c>
      <c r="D13" s="15">
        <v>2000</v>
      </c>
      <c r="E13" s="11">
        <v>2375</v>
      </c>
      <c r="F13" s="11">
        <v>1</v>
      </c>
      <c r="G13" s="11">
        <v>1.1000000000000001</v>
      </c>
      <c r="H13" s="11">
        <v>0.5</v>
      </c>
      <c r="I13" s="11">
        <v>1.8</v>
      </c>
      <c r="J13" s="11">
        <v>1</v>
      </c>
      <c r="K13" s="13">
        <f t="shared" si="0"/>
        <v>2351.25</v>
      </c>
      <c r="L13" s="21" t="s">
        <v>280</v>
      </c>
      <c r="M13" s="17">
        <v>2821.5</v>
      </c>
      <c r="N13" s="1" t="s">
        <v>268</v>
      </c>
      <c r="O13" s="1">
        <v>6</v>
      </c>
    </row>
    <row r="14" spans="1:15" x14ac:dyDescent="0.25">
      <c r="A14" s="11">
        <v>7</v>
      </c>
      <c r="B14" s="9" t="s">
        <v>4</v>
      </c>
      <c r="C14" s="68" t="s">
        <v>14</v>
      </c>
      <c r="D14" s="15">
        <v>1994</v>
      </c>
      <c r="E14" s="11">
        <v>2375</v>
      </c>
      <c r="F14" s="11">
        <v>1</v>
      </c>
      <c r="G14" s="11">
        <v>1.1000000000000001</v>
      </c>
      <c r="H14" s="11">
        <v>0.5</v>
      </c>
      <c r="I14" s="11">
        <v>1.8</v>
      </c>
      <c r="J14" s="11">
        <v>1</v>
      </c>
      <c r="K14" s="13">
        <f t="shared" si="0"/>
        <v>2351.25</v>
      </c>
      <c r="L14" s="21" t="s">
        <v>280</v>
      </c>
      <c r="M14" s="17">
        <v>2821.5</v>
      </c>
      <c r="N14" s="1" t="s">
        <v>268</v>
      </c>
      <c r="O14" s="1">
        <v>7</v>
      </c>
    </row>
    <row r="15" spans="1:15" x14ac:dyDescent="0.25">
      <c r="A15" s="15">
        <v>8</v>
      </c>
      <c r="B15" s="9" t="s">
        <v>15</v>
      </c>
      <c r="C15" s="68" t="s">
        <v>16</v>
      </c>
      <c r="D15" s="15">
        <v>2004</v>
      </c>
      <c r="E15" s="11">
        <v>2375</v>
      </c>
      <c r="F15" s="11">
        <v>1</v>
      </c>
      <c r="G15" s="11">
        <v>1.1000000000000001</v>
      </c>
      <c r="H15" s="11">
        <v>0.5</v>
      </c>
      <c r="I15" s="11">
        <v>1.8</v>
      </c>
      <c r="J15" s="11">
        <v>1</v>
      </c>
      <c r="K15" s="13">
        <f t="shared" si="0"/>
        <v>2351.25</v>
      </c>
      <c r="L15" s="21" t="s">
        <v>280</v>
      </c>
      <c r="M15" s="17">
        <v>2821.5</v>
      </c>
      <c r="N15" s="1" t="s">
        <v>268</v>
      </c>
      <c r="O15" s="1">
        <v>8</v>
      </c>
    </row>
    <row r="16" spans="1:15" x14ac:dyDescent="0.25">
      <c r="A16" s="11">
        <v>9</v>
      </c>
      <c r="B16" s="9" t="s">
        <v>17</v>
      </c>
      <c r="C16" s="68" t="s">
        <v>18</v>
      </c>
      <c r="D16" s="15">
        <v>1990</v>
      </c>
      <c r="E16" s="11">
        <v>2375</v>
      </c>
      <c r="F16" s="11">
        <v>1</v>
      </c>
      <c r="G16" s="11">
        <v>1.1000000000000001</v>
      </c>
      <c r="H16" s="11">
        <v>0.5</v>
      </c>
      <c r="I16" s="11">
        <v>1.8</v>
      </c>
      <c r="J16" s="11">
        <v>1</v>
      </c>
      <c r="K16" s="13">
        <f t="shared" si="0"/>
        <v>2351.25</v>
      </c>
      <c r="L16" s="21" t="s">
        <v>280</v>
      </c>
      <c r="M16" s="17">
        <v>2821.5</v>
      </c>
      <c r="N16" s="1" t="s">
        <v>269</v>
      </c>
      <c r="O16" s="1">
        <v>9</v>
      </c>
    </row>
    <row r="17" spans="1:15" x14ac:dyDescent="0.25">
      <c r="A17" s="11">
        <v>10</v>
      </c>
      <c r="B17" s="9" t="s">
        <v>4</v>
      </c>
      <c r="C17" s="68" t="s">
        <v>19</v>
      </c>
      <c r="D17" s="15">
        <v>1995</v>
      </c>
      <c r="E17" s="11">
        <v>2375</v>
      </c>
      <c r="F17" s="11">
        <v>1</v>
      </c>
      <c r="G17" s="11">
        <v>1.1000000000000001</v>
      </c>
      <c r="H17" s="11">
        <v>0.5</v>
      </c>
      <c r="I17" s="11">
        <v>1.8</v>
      </c>
      <c r="J17" s="11">
        <v>1</v>
      </c>
      <c r="K17" s="13">
        <f t="shared" si="0"/>
        <v>2351.25</v>
      </c>
      <c r="L17" s="21" t="s">
        <v>280</v>
      </c>
      <c r="M17" s="17">
        <v>2821.5</v>
      </c>
      <c r="N17" s="1" t="s">
        <v>268</v>
      </c>
      <c r="O17" s="1">
        <v>10</v>
      </c>
    </row>
    <row r="18" spans="1:15" x14ac:dyDescent="0.25">
      <c r="A18" s="15">
        <v>11</v>
      </c>
      <c r="B18" s="9" t="s">
        <v>21</v>
      </c>
      <c r="C18" s="68" t="s">
        <v>22</v>
      </c>
      <c r="D18" s="15">
        <v>2004</v>
      </c>
      <c r="E18" s="11">
        <v>2375</v>
      </c>
      <c r="F18" s="11">
        <v>1</v>
      </c>
      <c r="G18" s="11">
        <v>1.1000000000000001</v>
      </c>
      <c r="H18" s="11">
        <v>0.5</v>
      </c>
      <c r="I18" s="11">
        <v>1.8</v>
      </c>
      <c r="J18" s="11">
        <v>1</v>
      </c>
      <c r="K18" s="13">
        <f t="shared" si="0"/>
        <v>2351.25</v>
      </c>
      <c r="L18" s="21" t="s">
        <v>280</v>
      </c>
      <c r="M18" s="17">
        <v>2821.5</v>
      </c>
      <c r="N18" s="1" t="s">
        <v>267</v>
      </c>
      <c r="O18" s="1">
        <v>11</v>
      </c>
    </row>
    <row r="19" spans="1:15" x14ac:dyDescent="0.25">
      <c r="A19" s="11">
        <v>12</v>
      </c>
      <c r="B19" s="9" t="s">
        <v>23</v>
      </c>
      <c r="C19" s="68" t="s">
        <v>24</v>
      </c>
      <c r="D19" s="15">
        <v>1988</v>
      </c>
      <c r="E19" s="11">
        <v>2375</v>
      </c>
      <c r="F19" s="11">
        <v>1</v>
      </c>
      <c r="G19" s="11">
        <v>1.1000000000000001</v>
      </c>
      <c r="H19" s="11">
        <v>0.5</v>
      </c>
      <c r="I19" s="11">
        <v>1.8</v>
      </c>
      <c r="J19" s="11">
        <v>1</v>
      </c>
      <c r="K19" s="13">
        <f t="shared" si="0"/>
        <v>2351.25</v>
      </c>
      <c r="L19" s="21" t="s">
        <v>280</v>
      </c>
      <c r="M19" s="17">
        <v>2821.5</v>
      </c>
      <c r="N19" s="1" t="s">
        <v>267</v>
      </c>
      <c r="O19" s="1">
        <v>12</v>
      </c>
    </row>
    <row r="20" spans="1:15" x14ac:dyDescent="0.25">
      <c r="A20" s="11">
        <v>13</v>
      </c>
      <c r="B20" s="9" t="s">
        <v>25</v>
      </c>
      <c r="C20" s="68" t="s">
        <v>26</v>
      </c>
      <c r="D20" s="15">
        <v>1994</v>
      </c>
      <c r="E20" s="11">
        <v>2375</v>
      </c>
      <c r="F20" s="11">
        <v>1</v>
      </c>
      <c r="G20" s="11">
        <v>1.1000000000000001</v>
      </c>
      <c r="H20" s="11">
        <v>0.5</v>
      </c>
      <c r="I20" s="11">
        <v>1.8</v>
      </c>
      <c r="J20" s="11">
        <v>1</v>
      </c>
      <c r="K20" s="13">
        <f t="shared" si="0"/>
        <v>2351.25</v>
      </c>
      <c r="L20" s="21" t="s">
        <v>280</v>
      </c>
      <c r="M20" s="17">
        <v>2821.5</v>
      </c>
      <c r="N20" s="1" t="s">
        <v>266</v>
      </c>
      <c r="O20" s="1">
        <v>13</v>
      </c>
    </row>
    <row r="21" spans="1:15" x14ac:dyDescent="0.25">
      <c r="A21" s="15">
        <v>14</v>
      </c>
      <c r="B21" s="9" t="s">
        <v>27</v>
      </c>
      <c r="C21" s="68" t="s">
        <v>28</v>
      </c>
      <c r="D21" s="15">
        <v>2000</v>
      </c>
      <c r="E21" s="11">
        <v>2375</v>
      </c>
      <c r="F21" s="11">
        <v>1</v>
      </c>
      <c r="G21" s="11">
        <v>1.1000000000000001</v>
      </c>
      <c r="H21" s="11">
        <v>0.5</v>
      </c>
      <c r="I21" s="11">
        <v>1.8</v>
      </c>
      <c r="J21" s="11">
        <v>1</v>
      </c>
      <c r="K21" s="13">
        <f t="shared" si="0"/>
        <v>2351.25</v>
      </c>
      <c r="L21" s="21" t="s">
        <v>280</v>
      </c>
      <c r="M21" s="17">
        <v>2821.5</v>
      </c>
      <c r="N21" s="1" t="s">
        <v>269</v>
      </c>
      <c r="O21" s="1">
        <v>14</v>
      </c>
    </row>
    <row r="22" spans="1:15" x14ac:dyDescent="0.25">
      <c r="A22" s="11">
        <v>15</v>
      </c>
      <c r="B22" s="9" t="s">
        <v>29</v>
      </c>
      <c r="C22" s="68" t="s">
        <v>30</v>
      </c>
      <c r="D22" s="15">
        <v>2005</v>
      </c>
      <c r="E22" s="11">
        <v>2375</v>
      </c>
      <c r="F22" s="11">
        <v>1</v>
      </c>
      <c r="G22" s="11">
        <v>1.1000000000000001</v>
      </c>
      <c r="H22" s="11">
        <v>0.55000000000000004</v>
      </c>
      <c r="I22" s="11">
        <v>1.8</v>
      </c>
      <c r="J22" s="11">
        <v>1</v>
      </c>
      <c r="K22" s="13">
        <f t="shared" si="0"/>
        <v>2586.3750000000005</v>
      </c>
      <c r="L22" s="21" t="s">
        <v>280</v>
      </c>
      <c r="M22" s="17">
        <v>2821.5</v>
      </c>
      <c r="N22" s="1" t="s">
        <v>269</v>
      </c>
      <c r="O22" s="1">
        <v>15</v>
      </c>
    </row>
    <row r="23" spans="1:15" x14ac:dyDescent="0.25">
      <c r="A23" s="11">
        <v>16</v>
      </c>
      <c r="B23" s="9" t="s">
        <v>31</v>
      </c>
      <c r="C23" s="68" t="s">
        <v>32</v>
      </c>
      <c r="D23" s="15">
        <v>2000</v>
      </c>
      <c r="E23" s="11">
        <v>2375</v>
      </c>
      <c r="F23" s="11">
        <v>1</v>
      </c>
      <c r="G23" s="11">
        <v>1.1000000000000001</v>
      </c>
      <c r="H23" s="11">
        <v>0.5</v>
      </c>
      <c r="I23" s="11">
        <v>1.8</v>
      </c>
      <c r="J23" s="11">
        <v>1</v>
      </c>
      <c r="K23" s="13">
        <f t="shared" si="0"/>
        <v>2351.25</v>
      </c>
      <c r="L23" s="21" t="s">
        <v>280</v>
      </c>
      <c r="M23" s="17">
        <v>2821.5</v>
      </c>
      <c r="N23" s="1" t="s">
        <v>270</v>
      </c>
      <c r="O23" s="1">
        <v>16</v>
      </c>
    </row>
    <row r="24" spans="1:15" x14ac:dyDescent="0.25">
      <c r="A24" s="15">
        <v>17</v>
      </c>
      <c r="B24" s="9" t="s">
        <v>33</v>
      </c>
      <c r="C24" s="68" t="s">
        <v>34</v>
      </c>
      <c r="D24" s="15">
        <v>2007</v>
      </c>
      <c r="E24" s="11">
        <v>2375</v>
      </c>
      <c r="F24" s="11">
        <v>1</v>
      </c>
      <c r="G24" s="11">
        <v>1.1000000000000001</v>
      </c>
      <c r="H24" s="11">
        <v>0.65</v>
      </c>
      <c r="I24" s="11">
        <v>1.8</v>
      </c>
      <c r="J24" s="11">
        <v>1</v>
      </c>
      <c r="K24" s="13">
        <f t="shared" si="0"/>
        <v>3056.625</v>
      </c>
      <c r="L24" s="21" t="s">
        <v>280</v>
      </c>
      <c r="M24" s="17">
        <v>2821.5</v>
      </c>
      <c r="N24" s="1" t="s">
        <v>272</v>
      </c>
      <c r="O24" s="1">
        <v>17</v>
      </c>
    </row>
    <row r="25" spans="1:15" x14ac:dyDescent="0.25">
      <c r="A25" s="11">
        <v>18</v>
      </c>
      <c r="B25" s="9" t="s">
        <v>29</v>
      </c>
      <c r="C25" s="68" t="s">
        <v>35</v>
      </c>
      <c r="D25" s="15">
        <v>2002</v>
      </c>
      <c r="E25" s="11">
        <v>2375</v>
      </c>
      <c r="F25" s="11">
        <v>1</v>
      </c>
      <c r="G25" s="11">
        <v>1.1000000000000001</v>
      </c>
      <c r="H25" s="11">
        <v>0.5</v>
      </c>
      <c r="I25" s="11">
        <v>1.8</v>
      </c>
      <c r="J25" s="11">
        <v>1</v>
      </c>
      <c r="K25" s="13">
        <f t="shared" si="0"/>
        <v>2351.25</v>
      </c>
      <c r="L25" s="21" t="s">
        <v>280</v>
      </c>
      <c r="M25" s="17">
        <v>2821.5</v>
      </c>
      <c r="N25" s="1" t="s">
        <v>266</v>
      </c>
      <c r="O25" s="1">
        <v>18</v>
      </c>
    </row>
    <row r="26" spans="1:15" x14ac:dyDescent="0.25">
      <c r="A26" s="11">
        <v>19</v>
      </c>
      <c r="B26" s="9" t="s">
        <v>20</v>
      </c>
      <c r="C26" s="68" t="s">
        <v>36</v>
      </c>
      <c r="D26" s="15">
        <v>1982</v>
      </c>
      <c r="E26" s="11">
        <v>2375</v>
      </c>
      <c r="F26" s="11">
        <v>1</v>
      </c>
      <c r="G26" s="11">
        <v>1.1000000000000001</v>
      </c>
      <c r="H26" s="11">
        <v>0.5</v>
      </c>
      <c r="I26" s="11">
        <v>1.8</v>
      </c>
      <c r="J26" s="11">
        <v>1</v>
      </c>
      <c r="K26" s="13">
        <f t="shared" si="0"/>
        <v>2351.25</v>
      </c>
      <c r="L26" s="21" t="s">
        <v>280</v>
      </c>
      <c r="M26" s="17">
        <v>2821.5</v>
      </c>
      <c r="N26" s="1" t="s">
        <v>269</v>
      </c>
      <c r="O26" s="1">
        <v>19</v>
      </c>
    </row>
    <row r="27" spans="1:15" x14ac:dyDescent="0.25">
      <c r="A27" s="15">
        <v>20</v>
      </c>
      <c r="B27" s="9" t="s">
        <v>49</v>
      </c>
      <c r="C27" s="73" t="s">
        <v>50</v>
      </c>
      <c r="D27" s="19">
        <v>1995</v>
      </c>
      <c r="E27" s="11">
        <v>2375</v>
      </c>
      <c r="F27" s="11">
        <v>1</v>
      </c>
      <c r="G27" s="11">
        <v>1.2</v>
      </c>
      <c r="H27" s="11">
        <v>0.5</v>
      </c>
      <c r="I27" s="11">
        <v>1.8</v>
      </c>
      <c r="J27" s="11">
        <v>1</v>
      </c>
      <c r="K27" s="13">
        <f t="shared" si="0"/>
        <v>2565</v>
      </c>
      <c r="L27" s="15" t="s">
        <v>280</v>
      </c>
      <c r="M27" s="20" t="s">
        <v>51</v>
      </c>
      <c r="N27" s="1" t="s">
        <v>269</v>
      </c>
      <c r="O27" s="1">
        <v>20</v>
      </c>
    </row>
    <row r="28" spans="1:15" x14ac:dyDescent="0.25">
      <c r="A28" s="11">
        <v>21</v>
      </c>
      <c r="B28" s="9" t="s">
        <v>52</v>
      </c>
      <c r="C28" s="73" t="s">
        <v>53</v>
      </c>
      <c r="D28" s="19">
        <v>1995</v>
      </c>
      <c r="E28" s="11">
        <v>2375</v>
      </c>
      <c r="F28" s="11">
        <v>1</v>
      </c>
      <c r="G28" s="11">
        <v>1.2</v>
      </c>
      <c r="H28" s="11">
        <v>0.5</v>
      </c>
      <c r="I28" s="11">
        <v>1.8</v>
      </c>
      <c r="J28" s="11">
        <v>1</v>
      </c>
      <c r="K28" s="13">
        <f t="shared" si="0"/>
        <v>2565</v>
      </c>
      <c r="L28" s="15" t="s">
        <v>280</v>
      </c>
      <c r="M28" s="17" t="s">
        <v>51</v>
      </c>
      <c r="N28" s="1" t="s">
        <v>270</v>
      </c>
      <c r="O28" s="1">
        <v>21</v>
      </c>
    </row>
    <row r="29" spans="1:15" x14ac:dyDescent="0.25">
      <c r="A29" s="11">
        <v>22</v>
      </c>
      <c r="B29" s="9" t="s">
        <v>217</v>
      </c>
      <c r="C29" s="73" t="s">
        <v>259</v>
      </c>
      <c r="D29" s="19">
        <v>2011</v>
      </c>
      <c r="E29" s="11">
        <v>2375</v>
      </c>
      <c r="F29" s="11">
        <v>1</v>
      </c>
      <c r="G29" s="11">
        <v>1.2</v>
      </c>
      <c r="H29" s="11">
        <v>0.85</v>
      </c>
      <c r="I29" s="11">
        <v>1.8</v>
      </c>
      <c r="J29" s="11">
        <v>1</v>
      </c>
      <c r="K29" s="13">
        <f t="shared" si="0"/>
        <v>4360.5</v>
      </c>
      <c r="L29" s="18" t="s">
        <v>280</v>
      </c>
      <c r="M29" s="17"/>
      <c r="N29" s="1" t="s">
        <v>269</v>
      </c>
    </row>
    <row r="30" spans="1:15" x14ac:dyDescent="0.25">
      <c r="A30" s="15">
        <v>23</v>
      </c>
      <c r="B30" s="9" t="s">
        <v>217</v>
      </c>
      <c r="C30" s="73" t="s">
        <v>260</v>
      </c>
      <c r="D30" s="19">
        <v>2011</v>
      </c>
      <c r="E30" s="11">
        <v>2375</v>
      </c>
      <c r="F30" s="11">
        <v>1</v>
      </c>
      <c r="G30" s="11">
        <v>1.2</v>
      </c>
      <c r="H30" s="11">
        <v>0.85</v>
      </c>
      <c r="I30" s="11">
        <v>1.8</v>
      </c>
      <c r="J30" s="11">
        <v>1</v>
      </c>
      <c r="K30" s="13">
        <f t="shared" si="0"/>
        <v>4360.5</v>
      </c>
      <c r="L30" s="18" t="s">
        <v>280</v>
      </c>
      <c r="M30" s="17"/>
      <c r="N30" s="1" t="s">
        <v>269</v>
      </c>
    </row>
    <row r="31" spans="1:15" x14ac:dyDescent="0.25">
      <c r="A31" s="165" t="s">
        <v>281</v>
      </c>
      <c r="B31" s="166"/>
      <c r="C31" s="19"/>
      <c r="D31" s="19"/>
      <c r="E31" s="11"/>
      <c r="F31" s="11"/>
      <c r="G31" s="11"/>
      <c r="H31" s="11"/>
      <c r="I31" s="11"/>
      <c r="J31" s="11"/>
      <c r="K31" s="33">
        <f>SUM(K8:K30)</f>
        <v>59465.25</v>
      </c>
      <c r="L31" s="18"/>
      <c r="M31" s="17"/>
    </row>
    <row r="32" spans="1:15" x14ac:dyDescent="0.25">
      <c r="A32" s="156" t="s">
        <v>283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8"/>
      <c r="M32" s="17"/>
    </row>
    <row r="33" spans="1:15" s="72" customFormat="1" x14ac:dyDescent="0.25">
      <c r="A33" s="66">
        <v>1</v>
      </c>
      <c r="B33" s="67" t="s">
        <v>52</v>
      </c>
      <c r="C33" s="73" t="s">
        <v>54</v>
      </c>
      <c r="D33" s="73">
        <v>2005</v>
      </c>
      <c r="E33" s="66">
        <v>2375</v>
      </c>
      <c r="F33" s="66">
        <v>1</v>
      </c>
      <c r="G33" s="66">
        <v>1.4</v>
      </c>
      <c r="H33" s="66">
        <v>0.55000000000000004</v>
      </c>
      <c r="I33" s="66">
        <v>1.8</v>
      </c>
      <c r="J33" s="66">
        <v>1</v>
      </c>
      <c r="K33" s="70">
        <f t="shared" si="0"/>
        <v>3291.7500000000005</v>
      </c>
      <c r="L33" s="68" t="s">
        <v>280</v>
      </c>
      <c r="M33" s="75">
        <v>3591</v>
      </c>
      <c r="N33" s="72" t="s">
        <v>270</v>
      </c>
      <c r="O33" s="72">
        <v>22</v>
      </c>
    </row>
    <row r="34" spans="1:15" x14ac:dyDescent="0.25">
      <c r="A34" s="155" t="s">
        <v>281</v>
      </c>
      <c r="B34" s="155"/>
      <c r="C34" s="19"/>
      <c r="D34" s="19"/>
      <c r="E34" s="11"/>
      <c r="F34" s="11"/>
      <c r="G34" s="11"/>
      <c r="H34" s="11"/>
      <c r="I34" s="11"/>
      <c r="J34" s="11"/>
      <c r="K34" s="33">
        <f>SUM(K33:K33)</f>
        <v>3291.7500000000005</v>
      </c>
      <c r="L34" s="18"/>
      <c r="M34" s="17"/>
    </row>
    <row r="35" spans="1:15" x14ac:dyDescent="0.25">
      <c r="A35" s="156" t="s">
        <v>284</v>
      </c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8"/>
      <c r="M35" s="17"/>
    </row>
    <row r="36" spans="1:15" s="72" customFormat="1" x14ac:dyDescent="0.25">
      <c r="A36" s="66">
        <v>1</v>
      </c>
      <c r="B36" s="67" t="s">
        <v>17</v>
      </c>
      <c r="C36" s="73" t="s">
        <v>62</v>
      </c>
      <c r="D36" s="73">
        <v>1993</v>
      </c>
      <c r="E36" s="66">
        <v>2025</v>
      </c>
      <c r="F36" s="66">
        <v>1</v>
      </c>
      <c r="G36" s="66">
        <v>1</v>
      </c>
      <c r="H36" s="66">
        <v>0.5</v>
      </c>
      <c r="I36" s="66">
        <v>1.8</v>
      </c>
      <c r="J36" s="66">
        <v>1</v>
      </c>
      <c r="K36" s="70">
        <f t="shared" si="0"/>
        <v>1822.5</v>
      </c>
      <c r="L36" s="74" t="s">
        <v>280</v>
      </c>
      <c r="M36" s="75">
        <v>2187</v>
      </c>
      <c r="N36" s="72" t="s">
        <v>269</v>
      </c>
      <c r="O36" s="72">
        <v>23</v>
      </c>
    </row>
    <row r="37" spans="1:15" s="72" customFormat="1" x14ac:dyDescent="0.25">
      <c r="A37" s="66">
        <v>2</v>
      </c>
      <c r="B37" s="67" t="s">
        <v>63</v>
      </c>
      <c r="C37" s="73" t="s">
        <v>64</v>
      </c>
      <c r="D37" s="73">
        <v>1978</v>
      </c>
      <c r="E37" s="66">
        <v>2025</v>
      </c>
      <c r="F37" s="66">
        <v>1</v>
      </c>
      <c r="G37" s="66">
        <v>1</v>
      </c>
      <c r="H37" s="66">
        <v>0.5</v>
      </c>
      <c r="I37" s="66">
        <v>1.8</v>
      </c>
      <c r="J37" s="66">
        <v>1</v>
      </c>
      <c r="K37" s="70">
        <f t="shared" si="0"/>
        <v>1822.5</v>
      </c>
      <c r="L37" s="74" t="s">
        <v>280</v>
      </c>
      <c r="M37" s="75">
        <v>2187</v>
      </c>
      <c r="N37" s="72" t="s">
        <v>269</v>
      </c>
      <c r="O37" s="72">
        <v>24</v>
      </c>
    </row>
    <row r="38" spans="1:15" s="72" customFormat="1" x14ac:dyDescent="0.25">
      <c r="A38" s="66">
        <v>3</v>
      </c>
      <c r="B38" s="67" t="s">
        <v>65</v>
      </c>
      <c r="C38" s="73" t="s">
        <v>66</v>
      </c>
      <c r="D38" s="73">
        <v>1980</v>
      </c>
      <c r="E38" s="66">
        <v>2025</v>
      </c>
      <c r="F38" s="66">
        <v>1</v>
      </c>
      <c r="G38" s="66">
        <v>1</v>
      </c>
      <c r="H38" s="66">
        <v>0.5</v>
      </c>
      <c r="I38" s="66">
        <v>1.8</v>
      </c>
      <c r="J38" s="66">
        <v>1</v>
      </c>
      <c r="K38" s="70">
        <f t="shared" si="0"/>
        <v>1822.5</v>
      </c>
      <c r="L38" s="74" t="s">
        <v>280</v>
      </c>
      <c r="M38" s="75">
        <v>2187</v>
      </c>
      <c r="N38" s="72" t="s">
        <v>276</v>
      </c>
      <c r="O38" s="72">
        <v>25</v>
      </c>
    </row>
    <row r="39" spans="1:15" s="72" customFormat="1" x14ac:dyDescent="0.25">
      <c r="A39" s="66">
        <v>4</v>
      </c>
      <c r="B39" s="67" t="s">
        <v>63</v>
      </c>
      <c r="C39" s="73" t="s">
        <v>67</v>
      </c>
      <c r="D39" s="73">
        <v>1984</v>
      </c>
      <c r="E39" s="66">
        <v>2025</v>
      </c>
      <c r="F39" s="66">
        <v>1</v>
      </c>
      <c r="G39" s="66">
        <v>1</v>
      </c>
      <c r="H39" s="66">
        <v>0.5</v>
      </c>
      <c r="I39" s="66">
        <v>1.8</v>
      </c>
      <c r="J39" s="66">
        <v>1</v>
      </c>
      <c r="K39" s="70">
        <f t="shared" si="0"/>
        <v>1822.5</v>
      </c>
      <c r="L39" s="74" t="s">
        <v>280</v>
      </c>
      <c r="M39" s="75">
        <v>2187</v>
      </c>
      <c r="N39" s="72" t="s">
        <v>276</v>
      </c>
      <c r="O39" s="72">
        <v>26</v>
      </c>
    </row>
    <row r="40" spans="1:15" s="72" customFormat="1" x14ac:dyDescent="0.25">
      <c r="A40" s="66">
        <v>5</v>
      </c>
      <c r="B40" s="67" t="s">
        <v>65</v>
      </c>
      <c r="C40" s="73" t="s">
        <v>68</v>
      </c>
      <c r="D40" s="73">
        <v>1975</v>
      </c>
      <c r="E40" s="66">
        <v>2025</v>
      </c>
      <c r="F40" s="66">
        <v>1</v>
      </c>
      <c r="G40" s="66">
        <v>1</v>
      </c>
      <c r="H40" s="66">
        <v>0.5</v>
      </c>
      <c r="I40" s="66">
        <v>1.8</v>
      </c>
      <c r="J40" s="66">
        <v>1</v>
      </c>
      <c r="K40" s="70">
        <f t="shared" si="0"/>
        <v>1822.5</v>
      </c>
      <c r="L40" s="74" t="s">
        <v>280</v>
      </c>
      <c r="M40" s="75">
        <v>2187</v>
      </c>
      <c r="N40" s="72" t="s">
        <v>269</v>
      </c>
      <c r="O40" s="72">
        <v>27</v>
      </c>
    </row>
    <row r="41" spans="1:15" s="72" customFormat="1" x14ac:dyDescent="0.25">
      <c r="A41" s="66">
        <v>6</v>
      </c>
      <c r="B41" s="67" t="s">
        <v>69</v>
      </c>
      <c r="C41" s="73" t="s">
        <v>70</v>
      </c>
      <c r="D41" s="73">
        <v>1985</v>
      </c>
      <c r="E41" s="66">
        <v>2025</v>
      </c>
      <c r="F41" s="66">
        <v>1</v>
      </c>
      <c r="G41" s="66">
        <v>1</v>
      </c>
      <c r="H41" s="66">
        <v>0.5</v>
      </c>
      <c r="I41" s="66">
        <v>1.8</v>
      </c>
      <c r="J41" s="66">
        <v>1</v>
      </c>
      <c r="K41" s="70">
        <f t="shared" si="0"/>
        <v>1822.5</v>
      </c>
      <c r="L41" s="74" t="s">
        <v>280</v>
      </c>
      <c r="M41" s="75">
        <v>2187</v>
      </c>
      <c r="N41" s="72" t="s">
        <v>269</v>
      </c>
      <c r="O41" s="72">
        <v>28</v>
      </c>
    </row>
    <row r="42" spans="1:15" s="72" customFormat="1" x14ac:dyDescent="0.25">
      <c r="A42" s="66">
        <v>7</v>
      </c>
      <c r="B42" s="67" t="s">
        <v>71</v>
      </c>
      <c r="C42" s="73" t="s">
        <v>72</v>
      </c>
      <c r="D42" s="73">
        <v>1984</v>
      </c>
      <c r="E42" s="66">
        <v>2025</v>
      </c>
      <c r="F42" s="66">
        <v>1</v>
      </c>
      <c r="G42" s="66">
        <v>1</v>
      </c>
      <c r="H42" s="66">
        <v>0.5</v>
      </c>
      <c r="I42" s="66">
        <v>1.8</v>
      </c>
      <c r="J42" s="66">
        <v>1</v>
      </c>
      <c r="K42" s="70">
        <f t="shared" si="0"/>
        <v>1822.5</v>
      </c>
      <c r="L42" s="74" t="s">
        <v>280</v>
      </c>
      <c r="M42" s="75">
        <v>2187</v>
      </c>
      <c r="N42" s="72" t="s">
        <v>267</v>
      </c>
      <c r="O42" s="72">
        <v>29</v>
      </c>
    </row>
    <row r="43" spans="1:15" s="72" customFormat="1" x14ac:dyDescent="0.25">
      <c r="A43" s="66">
        <v>8</v>
      </c>
      <c r="B43" s="67" t="s">
        <v>63</v>
      </c>
      <c r="C43" s="73" t="s">
        <v>73</v>
      </c>
      <c r="D43" s="73">
        <v>1989</v>
      </c>
      <c r="E43" s="66">
        <v>2025</v>
      </c>
      <c r="F43" s="66">
        <v>1</v>
      </c>
      <c r="G43" s="66">
        <v>1</v>
      </c>
      <c r="H43" s="66">
        <v>0.5</v>
      </c>
      <c r="I43" s="66">
        <v>1.8</v>
      </c>
      <c r="J43" s="66">
        <v>1</v>
      </c>
      <c r="K43" s="70">
        <f t="shared" si="0"/>
        <v>1822.5</v>
      </c>
      <c r="L43" s="74" t="s">
        <v>280</v>
      </c>
      <c r="M43" s="75">
        <v>2187</v>
      </c>
      <c r="N43" s="72" t="s">
        <v>269</v>
      </c>
      <c r="O43" s="72">
        <v>30</v>
      </c>
    </row>
    <row r="44" spans="1:15" s="72" customFormat="1" x14ac:dyDescent="0.25">
      <c r="A44" s="66">
        <v>9</v>
      </c>
      <c r="B44" s="67" t="s">
        <v>74</v>
      </c>
      <c r="C44" s="73" t="s">
        <v>75</v>
      </c>
      <c r="D44" s="73">
        <v>1980</v>
      </c>
      <c r="E44" s="66">
        <v>2025</v>
      </c>
      <c r="F44" s="66">
        <v>1</v>
      </c>
      <c r="G44" s="66">
        <v>1</v>
      </c>
      <c r="H44" s="66">
        <v>0.5</v>
      </c>
      <c r="I44" s="66">
        <v>1.8</v>
      </c>
      <c r="J44" s="66">
        <v>1</v>
      </c>
      <c r="K44" s="70">
        <f t="shared" si="0"/>
        <v>1822.5</v>
      </c>
      <c r="L44" s="74" t="s">
        <v>280</v>
      </c>
      <c r="M44" s="75">
        <v>2187</v>
      </c>
      <c r="N44" s="72" t="s">
        <v>269</v>
      </c>
      <c r="O44" s="72">
        <v>31</v>
      </c>
    </row>
    <row r="45" spans="1:15" s="72" customFormat="1" x14ac:dyDescent="0.25">
      <c r="A45" s="66">
        <v>10</v>
      </c>
      <c r="B45" s="67" t="s">
        <v>77</v>
      </c>
      <c r="C45" s="73" t="s">
        <v>78</v>
      </c>
      <c r="D45" s="73">
        <v>1989</v>
      </c>
      <c r="E45" s="66">
        <v>2025</v>
      </c>
      <c r="F45" s="66">
        <v>1</v>
      </c>
      <c r="G45" s="66">
        <v>1</v>
      </c>
      <c r="H45" s="66">
        <v>0.5</v>
      </c>
      <c r="I45" s="66">
        <v>1.8</v>
      </c>
      <c r="J45" s="66">
        <v>1</v>
      </c>
      <c r="K45" s="70">
        <f t="shared" si="0"/>
        <v>1822.5</v>
      </c>
      <c r="L45" s="74" t="s">
        <v>280</v>
      </c>
      <c r="M45" s="75">
        <v>2187</v>
      </c>
      <c r="N45" s="72" t="s">
        <v>268</v>
      </c>
      <c r="O45" s="72">
        <v>32</v>
      </c>
    </row>
    <row r="46" spans="1:15" s="72" customFormat="1" x14ac:dyDescent="0.25">
      <c r="A46" s="66">
        <v>11</v>
      </c>
      <c r="B46" s="67" t="s">
        <v>76</v>
      </c>
      <c r="C46" s="73" t="s">
        <v>79</v>
      </c>
      <c r="D46" s="73">
        <v>1989</v>
      </c>
      <c r="E46" s="66">
        <v>2025</v>
      </c>
      <c r="F46" s="66">
        <v>1</v>
      </c>
      <c r="G46" s="66">
        <v>1</v>
      </c>
      <c r="H46" s="66">
        <v>0.5</v>
      </c>
      <c r="I46" s="66">
        <v>1.8</v>
      </c>
      <c r="J46" s="66">
        <v>1</v>
      </c>
      <c r="K46" s="70">
        <f t="shared" si="0"/>
        <v>1822.5</v>
      </c>
      <c r="L46" s="74" t="s">
        <v>280</v>
      </c>
      <c r="M46" s="75">
        <v>2187</v>
      </c>
      <c r="N46" s="72" t="s">
        <v>266</v>
      </c>
      <c r="O46" s="72">
        <v>33</v>
      </c>
    </row>
    <row r="47" spans="1:15" s="72" customFormat="1" x14ac:dyDescent="0.25">
      <c r="A47" s="66">
        <v>12</v>
      </c>
      <c r="B47" s="67" t="s">
        <v>80</v>
      </c>
      <c r="C47" s="73" t="s">
        <v>81</v>
      </c>
      <c r="D47" s="73">
        <v>1993</v>
      </c>
      <c r="E47" s="66">
        <v>2025</v>
      </c>
      <c r="F47" s="66">
        <v>1</v>
      </c>
      <c r="G47" s="66">
        <v>1</v>
      </c>
      <c r="H47" s="66">
        <v>0.5</v>
      </c>
      <c r="I47" s="66">
        <v>1.8</v>
      </c>
      <c r="J47" s="66">
        <v>1</v>
      </c>
      <c r="K47" s="70">
        <f t="shared" si="0"/>
        <v>1822.5</v>
      </c>
      <c r="L47" s="74" t="s">
        <v>280</v>
      </c>
      <c r="M47" s="75">
        <v>2187</v>
      </c>
      <c r="N47" s="72" t="s">
        <v>269</v>
      </c>
      <c r="O47" s="72">
        <v>34</v>
      </c>
    </row>
    <row r="48" spans="1:15" s="72" customFormat="1" x14ac:dyDescent="0.25">
      <c r="A48" s="66">
        <v>13</v>
      </c>
      <c r="B48" s="67" t="s">
        <v>80</v>
      </c>
      <c r="C48" s="73" t="s">
        <v>82</v>
      </c>
      <c r="D48" s="73">
        <v>1993</v>
      </c>
      <c r="E48" s="66">
        <v>2025</v>
      </c>
      <c r="F48" s="66">
        <v>1</v>
      </c>
      <c r="G48" s="66">
        <v>1</v>
      </c>
      <c r="H48" s="66">
        <v>0.5</v>
      </c>
      <c r="I48" s="66">
        <v>1.8</v>
      </c>
      <c r="J48" s="66">
        <v>1</v>
      </c>
      <c r="K48" s="70">
        <f t="shared" si="0"/>
        <v>1822.5</v>
      </c>
      <c r="L48" s="74" t="s">
        <v>280</v>
      </c>
      <c r="M48" s="75">
        <v>2187</v>
      </c>
      <c r="N48" s="72" t="s">
        <v>269</v>
      </c>
      <c r="O48" s="72">
        <v>35</v>
      </c>
    </row>
    <row r="49" spans="1:15" s="72" customFormat="1" x14ac:dyDescent="0.25">
      <c r="A49" s="66">
        <v>14</v>
      </c>
      <c r="B49" s="67" t="s">
        <v>83</v>
      </c>
      <c r="C49" s="73" t="s">
        <v>84</v>
      </c>
      <c r="D49" s="73">
        <v>1992</v>
      </c>
      <c r="E49" s="66">
        <v>2025</v>
      </c>
      <c r="F49" s="66">
        <v>1</v>
      </c>
      <c r="G49" s="66">
        <v>1</v>
      </c>
      <c r="H49" s="66">
        <v>0.5</v>
      </c>
      <c r="I49" s="66">
        <v>1.8</v>
      </c>
      <c r="J49" s="66">
        <v>1</v>
      </c>
      <c r="K49" s="70">
        <f t="shared" si="0"/>
        <v>1822.5</v>
      </c>
      <c r="L49" s="74" t="s">
        <v>280</v>
      </c>
      <c r="M49" s="75">
        <v>2187</v>
      </c>
      <c r="N49" s="72" t="s">
        <v>268</v>
      </c>
      <c r="O49" s="72">
        <v>36</v>
      </c>
    </row>
    <row r="50" spans="1:15" s="72" customFormat="1" x14ac:dyDescent="0.25">
      <c r="A50" s="66">
        <v>15</v>
      </c>
      <c r="B50" s="67" t="s">
        <v>85</v>
      </c>
      <c r="C50" s="73" t="s">
        <v>86</v>
      </c>
      <c r="D50" s="73">
        <v>1990</v>
      </c>
      <c r="E50" s="66">
        <v>2025</v>
      </c>
      <c r="F50" s="66">
        <v>1</v>
      </c>
      <c r="G50" s="66">
        <v>1</v>
      </c>
      <c r="H50" s="66">
        <v>0.5</v>
      </c>
      <c r="I50" s="66">
        <v>1.8</v>
      </c>
      <c r="J50" s="66">
        <v>1</v>
      </c>
      <c r="K50" s="70">
        <f t="shared" si="0"/>
        <v>1822.5</v>
      </c>
      <c r="L50" s="74" t="s">
        <v>280</v>
      </c>
      <c r="M50" s="75">
        <v>2187</v>
      </c>
      <c r="N50" s="72" t="s">
        <v>268</v>
      </c>
      <c r="O50" s="72">
        <v>37</v>
      </c>
    </row>
    <row r="51" spans="1:15" s="72" customFormat="1" x14ac:dyDescent="0.25">
      <c r="A51" s="66">
        <v>16</v>
      </c>
      <c r="B51" s="67" t="s">
        <v>83</v>
      </c>
      <c r="C51" s="73" t="s">
        <v>87</v>
      </c>
      <c r="D51" s="73">
        <v>1992</v>
      </c>
      <c r="E51" s="66">
        <v>2025</v>
      </c>
      <c r="F51" s="66">
        <v>1</v>
      </c>
      <c r="G51" s="66">
        <v>1</v>
      </c>
      <c r="H51" s="66">
        <v>0.5</v>
      </c>
      <c r="I51" s="66">
        <v>1.8</v>
      </c>
      <c r="J51" s="66">
        <v>1</v>
      </c>
      <c r="K51" s="70">
        <f t="shared" si="0"/>
        <v>1822.5</v>
      </c>
      <c r="L51" s="74" t="s">
        <v>280</v>
      </c>
      <c r="M51" s="75">
        <v>2187</v>
      </c>
      <c r="N51" s="72" t="s">
        <v>268</v>
      </c>
      <c r="O51" s="72">
        <v>38</v>
      </c>
    </row>
    <row r="52" spans="1:15" s="72" customFormat="1" x14ac:dyDescent="0.25">
      <c r="A52" s="66">
        <v>17</v>
      </c>
      <c r="B52" s="67" t="s">
        <v>88</v>
      </c>
      <c r="C52" s="73" t="s">
        <v>89</v>
      </c>
      <c r="D52" s="73">
        <v>1994</v>
      </c>
      <c r="E52" s="66">
        <v>2025</v>
      </c>
      <c r="F52" s="66">
        <v>1</v>
      </c>
      <c r="G52" s="66">
        <v>1</v>
      </c>
      <c r="H52" s="66">
        <v>0.5</v>
      </c>
      <c r="I52" s="66">
        <v>1.8</v>
      </c>
      <c r="J52" s="66">
        <v>1</v>
      </c>
      <c r="K52" s="70">
        <f t="shared" si="0"/>
        <v>1822.5</v>
      </c>
      <c r="L52" s="74" t="s">
        <v>280</v>
      </c>
      <c r="M52" s="75">
        <v>2187</v>
      </c>
      <c r="N52" s="72" t="s">
        <v>269</v>
      </c>
      <c r="O52" s="72">
        <v>39</v>
      </c>
    </row>
    <row r="53" spans="1:15" s="72" customFormat="1" x14ac:dyDescent="0.25">
      <c r="A53" s="66">
        <v>18</v>
      </c>
      <c r="B53" s="67" t="s">
        <v>83</v>
      </c>
      <c r="C53" s="73" t="s">
        <v>90</v>
      </c>
      <c r="D53" s="73">
        <v>1992</v>
      </c>
      <c r="E53" s="66">
        <v>2025</v>
      </c>
      <c r="F53" s="66">
        <v>1</v>
      </c>
      <c r="G53" s="66">
        <v>1</v>
      </c>
      <c r="H53" s="66">
        <v>0.5</v>
      </c>
      <c r="I53" s="66">
        <v>1.8</v>
      </c>
      <c r="J53" s="66">
        <v>1</v>
      </c>
      <c r="K53" s="70">
        <f t="shared" si="0"/>
        <v>1822.5</v>
      </c>
      <c r="L53" s="74" t="s">
        <v>280</v>
      </c>
      <c r="M53" s="75">
        <v>2187</v>
      </c>
      <c r="N53" s="72" t="s">
        <v>269</v>
      </c>
      <c r="O53" s="72">
        <v>40</v>
      </c>
    </row>
    <row r="54" spans="1:15" s="72" customFormat="1" x14ac:dyDescent="0.25">
      <c r="A54" s="66">
        <v>19</v>
      </c>
      <c r="B54" s="67" t="s">
        <v>83</v>
      </c>
      <c r="C54" s="73" t="s">
        <v>91</v>
      </c>
      <c r="D54" s="73">
        <v>1993</v>
      </c>
      <c r="E54" s="66">
        <v>2025</v>
      </c>
      <c r="F54" s="66">
        <v>1</v>
      </c>
      <c r="G54" s="66">
        <v>1</v>
      </c>
      <c r="H54" s="66">
        <v>0.5</v>
      </c>
      <c r="I54" s="66">
        <v>1.8</v>
      </c>
      <c r="J54" s="66">
        <v>1</v>
      </c>
      <c r="K54" s="70">
        <f t="shared" si="0"/>
        <v>1822.5</v>
      </c>
      <c r="L54" s="74" t="s">
        <v>280</v>
      </c>
      <c r="M54" s="75">
        <v>2187</v>
      </c>
      <c r="N54" s="72" t="s">
        <v>267</v>
      </c>
      <c r="O54" s="72">
        <v>41</v>
      </c>
    </row>
    <row r="55" spans="1:15" s="72" customFormat="1" x14ac:dyDescent="0.25">
      <c r="A55" s="66">
        <v>20</v>
      </c>
      <c r="B55" s="67" t="s">
        <v>83</v>
      </c>
      <c r="C55" s="73" t="s">
        <v>92</v>
      </c>
      <c r="D55" s="73">
        <v>1993</v>
      </c>
      <c r="E55" s="66">
        <v>2025</v>
      </c>
      <c r="F55" s="66">
        <v>1</v>
      </c>
      <c r="G55" s="66">
        <v>1</v>
      </c>
      <c r="H55" s="66">
        <v>0.5</v>
      </c>
      <c r="I55" s="66">
        <v>1.8</v>
      </c>
      <c r="J55" s="66">
        <v>1</v>
      </c>
      <c r="K55" s="70">
        <f t="shared" ref="K55:K113" si="1">E55*F55*G55*H55*I55*J55</f>
        <v>1822.5</v>
      </c>
      <c r="L55" s="74" t="s">
        <v>280</v>
      </c>
      <c r="M55" s="75">
        <v>2187</v>
      </c>
      <c r="N55" s="72" t="s">
        <v>267</v>
      </c>
      <c r="O55" s="72">
        <v>42</v>
      </c>
    </row>
    <row r="56" spans="1:15" s="72" customFormat="1" x14ac:dyDescent="0.25">
      <c r="A56" s="66">
        <v>21</v>
      </c>
      <c r="B56" s="67" t="s">
        <v>85</v>
      </c>
      <c r="C56" s="73" t="s">
        <v>93</v>
      </c>
      <c r="D56" s="73">
        <v>1992</v>
      </c>
      <c r="E56" s="66">
        <v>2025</v>
      </c>
      <c r="F56" s="66">
        <v>1</v>
      </c>
      <c r="G56" s="66">
        <v>1</v>
      </c>
      <c r="H56" s="66">
        <v>0.5</v>
      </c>
      <c r="I56" s="66">
        <v>1.8</v>
      </c>
      <c r="J56" s="66">
        <v>1</v>
      </c>
      <c r="K56" s="70">
        <f t="shared" si="1"/>
        <v>1822.5</v>
      </c>
      <c r="L56" s="74" t="s">
        <v>280</v>
      </c>
      <c r="M56" s="75">
        <v>2187</v>
      </c>
      <c r="N56" s="72" t="s">
        <v>266</v>
      </c>
      <c r="O56" s="72">
        <v>43</v>
      </c>
    </row>
    <row r="57" spans="1:15" s="72" customFormat="1" x14ac:dyDescent="0.25">
      <c r="A57" s="66">
        <v>22</v>
      </c>
      <c r="B57" s="67" t="s">
        <v>83</v>
      </c>
      <c r="C57" s="73" t="s">
        <v>94</v>
      </c>
      <c r="D57" s="73">
        <v>1993</v>
      </c>
      <c r="E57" s="66">
        <v>2025</v>
      </c>
      <c r="F57" s="66">
        <v>1</v>
      </c>
      <c r="G57" s="66">
        <v>1</v>
      </c>
      <c r="H57" s="66">
        <v>0.5</v>
      </c>
      <c r="I57" s="66">
        <v>1.8</v>
      </c>
      <c r="J57" s="66">
        <v>1</v>
      </c>
      <c r="K57" s="70">
        <f t="shared" si="1"/>
        <v>1822.5</v>
      </c>
      <c r="L57" s="74" t="s">
        <v>280</v>
      </c>
      <c r="M57" s="75">
        <v>2187</v>
      </c>
      <c r="N57" s="72" t="s">
        <v>266</v>
      </c>
      <c r="O57" s="72">
        <v>44</v>
      </c>
    </row>
    <row r="58" spans="1:15" s="72" customFormat="1" x14ac:dyDescent="0.25">
      <c r="A58" s="66">
        <v>23</v>
      </c>
      <c r="B58" s="67" t="s">
        <v>85</v>
      </c>
      <c r="C58" s="73" t="s">
        <v>95</v>
      </c>
      <c r="D58" s="73">
        <v>1992</v>
      </c>
      <c r="E58" s="66">
        <v>2025</v>
      </c>
      <c r="F58" s="66">
        <v>1</v>
      </c>
      <c r="G58" s="66">
        <v>1</v>
      </c>
      <c r="H58" s="66">
        <v>0.5</v>
      </c>
      <c r="I58" s="66">
        <v>1.8</v>
      </c>
      <c r="J58" s="66">
        <v>1</v>
      </c>
      <c r="K58" s="70">
        <f t="shared" si="1"/>
        <v>1822.5</v>
      </c>
      <c r="L58" s="74" t="s">
        <v>280</v>
      </c>
      <c r="M58" s="75">
        <v>2187</v>
      </c>
      <c r="N58" s="72" t="s">
        <v>269</v>
      </c>
      <c r="O58" s="72">
        <v>45</v>
      </c>
    </row>
    <row r="59" spans="1:15" s="72" customFormat="1" x14ac:dyDescent="0.25">
      <c r="A59" s="66">
        <v>24</v>
      </c>
      <c r="B59" s="67" t="s">
        <v>96</v>
      </c>
      <c r="C59" s="73" t="s">
        <v>97</v>
      </c>
      <c r="D59" s="73">
        <v>1990</v>
      </c>
      <c r="E59" s="66">
        <v>2025</v>
      </c>
      <c r="F59" s="66">
        <v>1</v>
      </c>
      <c r="G59" s="66">
        <v>1</v>
      </c>
      <c r="H59" s="66">
        <v>0.5</v>
      </c>
      <c r="I59" s="66">
        <v>1.8</v>
      </c>
      <c r="J59" s="66">
        <v>1</v>
      </c>
      <c r="K59" s="70">
        <f t="shared" si="1"/>
        <v>1822.5</v>
      </c>
      <c r="L59" s="74" t="s">
        <v>280</v>
      </c>
      <c r="M59" s="75">
        <v>2187</v>
      </c>
      <c r="N59" s="72" t="s">
        <v>269</v>
      </c>
      <c r="O59" s="72">
        <v>46</v>
      </c>
    </row>
    <row r="60" spans="1:15" s="72" customFormat="1" x14ac:dyDescent="0.25">
      <c r="A60" s="66">
        <v>25</v>
      </c>
      <c r="B60" s="67" t="s">
        <v>96</v>
      </c>
      <c r="C60" s="73" t="s">
        <v>98</v>
      </c>
      <c r="D60" s="69" t="s">
        <v>225</v>
      </c>
      <c r="E60" s="66">
        <v>2025</v>
      </c>
      <c r="F60" s="66">
        <v>1</v>
      </c>
      <c r="G60" s="66">
        <v>1</v>
      </c>
      <c r="H60" s="66">
        <v>0.5</v>
      </c>
      <c r="I60" s="66">
        <v>1.8</v>
      </c>
      <c r="J60" s="66">
        <v>1</v>
      </c>
      <c r="K60" s="70">
        <f t="shared" si="1"/>
        <v>1822.5</v>
      </c>
      <c r="L60" s="74" t="s">
        <v>280</v>
      </c>
      <c r="M60" s="75">
        <v>2187</v>
      </c>
      <c r="N60" s="72" t="s">
        <v>277</v>
      </c>
      <c r="O60" s="72">
        <v>47</v>
      </c>
    </row>
    <row r="61" spans="1:15" s="72" customFormat="1" x14ac:dyDescent="0.25">
      <c r="A61" s="66">
        <v>26</v>
      </c>
      <c r="B61" s="67" t="s">
        <v>88</v>
      </c>
      <c r="C61" s="73" t="s">
        <v>99</v>
      </c>
      <c r="D61" s="69" t="s">
        <v>226</v>
      </c>
      <c r="E61" s="66">
        <v>2025</v>
      </c>
      <c r="F61" s="66">
        <v>1</v>
      </c>
      <c r="G61" s="66">
        <v>1</v>
      </c>
      <c r="H61" s="66">
        <v>0.5</v>
      </c>
      <c r="I61" s="66">
        <v>1.8</v>
      </c>
      <c r="J61" s="66">
        <v>1</v>
      </c>
      <c r="K61" s="70">
        <f t="shared" si="1"/>
        <v>1822.5</v>
      </c>
      <c r="L61" s="74" t="s">
        <v>280</v>
      </c>
      <c r="M61" s="75">
        <v>2187</v>
      </c>
      <c r="N61" s="72" t="s">
        <v>267</v>
      </c>
      <c r="O61" s="72">
        <v>48</v>
      </c>
    </row>
    <row r="62" spans="1:15" s="72" customFormat="1" x14ac:dyDescent="0.25">
      <c r="A62" s="66">
        <v>27</v>
      </c>
      <c r="B62" s="67" t="s">
        <v>96</v>
      </c>
      <c r="C62" s="73" t="s">
        <v>100</v>
      </c>
      <c r="D62" s="69" t="s">
        <v>225</v>
      </c>
      <c r="E62" s="66">
        <v>2025</v>
      </c>
      <c r="F62" s="66">
        <v>1</v>
      </c>
      <c r="G62" s="66">
        <v>1</v>
      </c>
      <c r="H62" s="66">
        <v>0.5</v>
      </c>
      <c r="I62" s="66">
        <v>1.8</v>
      </c>
      <c r="J62" s="66">
        <v>1</v>
      </c>
      <c r="K62" s="70">
        <f t="shared" si="1"/>
        <v>1822.5</v>
      </c>
      <c r="L62" s="74" t="s">
        <v>280</v>
      </c>
      <c r="M62" s="75">
        <v>2187</v>
      </c>
      <c r="N62" s="72" t="s">
        <v>267</v>
      </c>
      <c r="O62" s="72">
        <v>49</v>
      </c>
    </row>
    <row r="63" spans="1:15" s="72" customFormat="1" x14ac:dyDescent="0.25">
      <c r="A63" s="66">
        <v>28</v>
      </c>
      <c r="B63" s="67" t="s">
        <v>101</v>
      </c>
      <c r="C63" s="73" t="s">
        <v>102</v>
      </c>
      <c r="D63" s="69" t="s">
        <v>226</v>
      </c>
      <c r="E63" s="66">
        <v>2025</v>
      </c>
      <c r="F63" s="66">
        <v>1</v>
      </c>
      <c r="G63" s="66">
        <v>1</v>
      </c>
      <c r="H63" s="66">
        <v>0.5</v>
      </c>
      <c r="I63" s="66">
        <v>1.8</v>
      </c>
      <c r="J63" s="66">
        <v>1</v>
      </c>
      <c r="K63" s="70">
        <f t="shared" si="1"/>
        <v>1822.5</v>
      </c>
      <c r="L63" s="74" t="s">
        <v>280</v>
      </c>
      <c r="M63" s="75">
        <v>2187</v>
      </c>
      <c r="N63" s="72" t="s">
        <v>266</v>
      </c>
      <c r="O63" s="72">
        <v>50</v>
      </c>
    </row>
    <row r="64" spans="1:15" s="72" customFormat="1" x14ac:dyDescent="0.25">
      <c r="A64" s="66">
        <v>29</v>
      </c>
      <c r="B64" s="67" t="s">
        <v>83</v>
      </c>
      <c r="C64" s="73" t="s">
        <v>103</v>
      </c>
      <c r="D64" s="69" t="s">
        <v>227</v>
      </c>
      <c r="E64" s="66">
        <v>2025</v>
      </c>
      <c r="F64" s="66">
        <v>1</v>
      </c>
      <c r="G64" s="66">
        <v>1</v>
      </c>
      <c r="H64" s="66">
        <v>0.5</v>
      </c>
      <c r="I64" s="66">
        <v>1.8</v>
      </c>
      <c r="J64" s="66">
        <v>1</v>
      </c>
      <c r="K64" s="70">
        <f t="shared" si="1"/>
        <v>1822.5</v>
      </c>
      <c r="L64" s="74" t="s">
        <v>280</v>
      </c>
      <c r="M64" s="75">
        <v>2187</v>
      </c>
      <c r="N64" s="72" t="s">
        <v>267</v>
      </c>
      <c r="O64" s="72">
        <v>51</v>
      </c>
    </row>
    <row r="65" spans="1:15" s="72" customFormat="1" x14ac:dyDescent="0.25">
      <c r="A65" s="66">
        <v>30</v>
      </c>
      <c r="B65" s="67" t="s">
        <v>104</v>
      </c>
      <c r="C65" s="73" t="s">
        <v>105</v>
      </c>
      <c r="D65" s="69" t="s">
        <v>228</v>
      </c>
      <c r="E65" s="66">
        <v>2025</v>
      </c>
      <c r="F65" s="66">
        <v>1</v>
      </c>
      <c r="G65" s="66">
        <v>1</v>
      </c>
      <c r="H65" s="66">
        <v>0.5</v>
      </c>
      <c r="I65" s="66">
        <v>1.8</v>
      </c>
      <c r="J65" s="66">
        <v>1</v>
      </c>
      <c r="K65" s="70">
        <f t="shared" si="1"/>
        <v>1822.5</v>
      </c>
      <c r="L65" s="74" t="s">
        <v>280</v>
      </c>
      <c r="M65" s="75">
        <v>2187</v>
      </c>
      <c r="N65" s="72" t="s">
        <v>273</v>
      </c>
      <c r="O65" s="72">
        <v>52</v>
      </c>
    </row>
    <row r="66" spans="1:15" s="72" customFormat="1" x14ac:dyDescent="0.25">
      <c r="A66" s="66">
        <v>31</v>
      </c>
      <c r="B66" s="67" t="s">
        <v>63</v>
      </c>
      <c r="C66" s="73" t="s">
        <v>106</v>
      </c>
      <c r="D66" s="69" t="s">
        <v>229</v>
      </c>
      <c r="E66" s="66">
        <v>2025</v>
      </c>
      <c r="F66" s="66">
        <v>1</v>
      </c>
      <c r="G66" s="66">
        <v>1</v>
      </c>
      <c r="H66" s="66">
        <v>0.5</v>
      </c>
      <c r="I66" s="66">
        <v>1.8</v>
      </c>
      <c r="J66" s="66">
        <v>1</v>
      </c>
      <c r="K66" s="70">
        <f t="shared" si="1"/>
        <v>1822.5</v>
      </c>
      <c r="L66" s="74" t="s">
        <v>280</v>
      </c>
      <c r="M66" s="75">
        <v>2187</v>
      </c>
      <c r="N66" s="72" t="s">
        <v>267</v>
      </c>
      <c r="O66" s="72">
        <v>53</v>
      </c>
    </row>
    <row r="67" spans="1:15" s="72" customFormat="1" x14ac:dyDescent="0.25">
      <c r="A67" s="66">
        <v>32</v>
      </c>
      <c r="B67" s="67" t="s">
        <v>107</v>
      </c>
      <c r="C67" s="73" t="s">
        <v>108</v>
      </c>
      <c r="D67" s="69" t="s">
        <v>230</v>
      </c>
      <c r="E67" s="66">
        <v>2025</v>
      </c>
      <c r="F67" s="66">
        <v>1</v>
      </c>
      <c r="G67" s="66">
        <v>1</v>
      </c>
      <c r="H67" s="66">
        <v>0.5</v>
      </c>
      <c r="I67" s="66">
        <v>1.8</v>
      </c>
      <c r="J67" s="66">
        <v>1</v>
      </c>
      <c r="K67" s="70">
        <f t="shared" si="1"/>
        <v>1822.5</v>
      </c>
      <c r="L67" s="74" t="s">
        <v>280</v>
      </c>
      <c r="M67" s="75">
        <v>2187</v>
      </c>
      <c r="N67" s="72" t="s">
        <v>277</v>
      </c>
      <c r="O67" s="72">
        <v>54</v>
      </c>
    </row>
    <row r="68" spans="1:15" s="72" customFormat="1" x14ac:dyDescent="0.25">
      <c r="A68" s="66">
        <v>33</v>
      </c>
      <c r="B68" s="67" t="s">
        <v>109</v>
      </c>
      <c r="C68" s="73" t="s">
        <v>110</v>
      </c>
      <c r="D68" s="69" t="s">
        <v>227</v>
      </c>
      <c r="E68" s="66">
        <v>2025</v>
      </c>
      <c r="F68" s="66">
        <v>1</v>
      </c>
      <c r="G68" s="66">
        <v>1</v>
      </c>
      <c r="H68" s="66">
        <v>0.5</v>
      </c>
      <c r="I68" s="66">
        <v>1.8</v>
      </c>
      <c r="J68" s="66">
        <v>1</v>
      </c>
      <c r="K68" s="70">
        <f t="shared" si="1"/>
        <v>1822.5</v>
      </c>
      <c r="L68" s="74" t="s">
        <v>280</v>
      </c>
      <c r="M68" s="75">
        <v>2187</v>
      </c>
      <c r="N68" s="72" t="s">
        <v>277</v>
      </c>
      <c r="O68" s="72">
        <v>55</v>
      </c>
    </row>
    <row r="69" spans="1:15" x14ac:dyDescent="0.25">
      <c r="A69" s="66">
        <v>34</v>
      </c>
      <c r="B69" s="9" t="s">
        <v>109</v>
      </c>
      <c r="C69" s="19" t="s">
        <v>111</v>
      </c>
      <c r="D69" s="22" t="s">
        <v>227</v>
      </c>
      <c r="E69" s="11">
        <v>2025</v>
      </c>
      <c r="F69" s="11">
        <v>1</v>
      </c>
      <c r="G69" s="11">
        <v>1</v>
      </c>
      <c r="H69" s="11">
        <v>0.5</v>
      </c>
      <c r="I69" s="11">
        <v>1.8</v>
      </c>
      <c r="J69" s="11">
        <v>1</v>
      </c>
      <c r="K69" s="13">
        <f t="shared" si="1"/>
        <v>1822.5</v>
      </c>
      <c r="L69" s="21" t="s">
        <v>280</v>
      </c>
      <c r="M69" s="17">
        <v>2187</v>
      </c>
      <c r="N69" s="1" t="s">
        <v>277</v>
      </c>
      <c r="O69" s="1">
        <v>56</v>
      </c>
    </row>
    <row r="70" spans="1:15" x14ac:dyDescent="0.25">
      <c r="A70" s="66">
        <v>35</v>
      </c>
      <c r="B70" s="9" t="s">
        <v>112</v>
      </c>
      <c r="C70" s="19" t="s">
        <v>113</v>
      </c>
      <c r="D70" s="22" t="s">
        <v>229</v>
      </c>
      <c r="E70" s="11">
        <v>2025</v>
      </c>
      <c r="F70" s="11">
        <v>1</v>
      </c>
      <c r="G70" s="11">
        <v>1</v>
      </c>
      <c r="H70" s="11">
        <v>0.5</v>
      </c>
      <c r="I70" s="11">
        <v>1.8</v>
      </c>
      <c r="J70" s="11">
        <v>1</v>
      </c>
      <c r="K70" s="13">
        <f t="shared" si="1"/>
        <v>1822.5</v>
      </c>
      <c r="L70" s="21" t="s">
        <v>280</v>
      </c>
      <c r="M70" s="17">
        <v>2187</v>
      </c>
      <c r="N70" s="1" t="s">
        <v>266</v>
      </c>
      <c r="O70" s="1">
        <v>57</v>
      </c>
    </row>
    <row r="71" spans="1:15" x14ac:dyDescent="0.25">
      <c r="A71" s="66">
        <v>36</v>
      </c>
      <c r="B71" s="9" t="s">
        <v>114</v>
      </c>
      <c r="C71" s="19" t="s">
        <v>115</v>
      </c>
      <c r="D71" s="22" t="s">
        <v>231</v>
      </c>
      <c r="E71" s="11">
        <v>2025</v>
      </c>
      <c r="F71" s="11">
        <v>1</v>
      </c>
      <c r="G71" s="11">
        <v>1</v>
      </c>
      <c r="H71" s="11">
        <v>0.5</v>
      </c>
      <c r="I71" s="11">
        <v>1.8</v>
      </c>
      <c r="J71" s="11">
        <v>1</v>
      </c>
      <c r="K71" s="13">
        <f t="shared" si="1"/>
        <v>1822.5</v>
      </c>
      <c r="L71" s="21" t="s">
        <v>280</v>
      </c>
      <c r="M71" s="17">
        <v>2187</v>
      </c>
      <c r="N71" s="1" t="s">
        <v>268</v>
      </c>
      <c r="O71" s="1">
        <v>58</v>
      </c>
    </row>
    <row r="72" spans="1:15" x14ac:dyDescent="0.25">
      <c r="A72" s="66">
        <v>37</v>
      </c>
      <c r="B72" s="9" t="s">
        <v>116</v>
      </c>
      <c r="C72" s="19" t="s">
        <v>117</v>
      </c>
      <c r="D72" s="22" t="s">
        <v>232</v>
      </c>
      <c r="E72" s="11">
        <v>2025</v>
      </c>
      <c r="F72" s="11">
        <v>1</v>
      </c>
      <c r="G72" s="11">
        <v>1</v>
      </c>
      <c r="H72" s="11">
        <v>0.5</v>
      </c>
      <c r="I72" s="11">
        <v>1.8</v>
      </c>
      <c r="J72" s="11">
        <v>1</v>
      </c>
      <c r="K72" s="13">
        <f t="shared" si="1"/>
        <v>1822.5</v>
      </c>
      <c r="L72" s="21" t="s">
        <v>280</v>
      </c>
      <c r="M72" s="17">
        <v>2187</v>
      </c>
      <c r="N72" s="1" t="s">
        <v>277</v>
      </c>
      <c r="O72" s="1">
        <v>59</v>
      </c>
    </row>
    <row r="73" spans="1:15" x14ac:dyDescent="0.25">
      <c r="A73" s="66">
        <v>38</v>
      </c>
      <c r="B73" s="9" t="s">
        <v>118</v>
      </c>
      <c r="C73" s="19" t="s">
        <v>119</v>
      </c>
      <c r="D73" s="22" t="s">
        <v>233</v>
      </c>
      <c r="E73" s="11">
        <v>2025</v>
      </c>
      <c r="F73" s="11">
        <v>1</v>
      </c>
      <c r="G73" s="11">
        <v>1</v>
      </c>
      <c r="H73" s="11">
        <v>0.5</v>
      </c>
      <c r="I73" s="11">
        <v>1.8</v>
      </c>
      <c r="J73" s="11">
        <v>1</v>
      </c>
      <c r="K73" s="13">
        <f t="shared" si="1"/>
        <v>1822.5</v>
      </c>
      <c r="L73" s="21" t="s">
        <v>280</v>
      </c>
      <c r="M73" s="17">
        <v>2187</v>
      </c>
      <c r="N73" s="1" t="s">
        <v>269</v>
      </c>
      <c r="O73" s="1">
        <v>60</v>
      </c>
    </row>
    <row r="74" spans="1:15" x14ac:dyDescent="0.25">
      <c r="A74" s="66">
        <v>39</v>
      </c>
      <c r="B74" s="9" t="s">
        <v>116</v>
      </c>
      <c r="C74" s="19" t="s">
        <v>120</v>
      </c>
      <c r="D74" s="22" t="s">
        <v>230</v>
      </c>
      <c r="E74" s="11">
        <v>2025</v>
      </c>
      <c r="F74" s="11">
        <v>1</v>
      </c>
      <c r="G74" s="11">
        <v>1</v>
      </c>
      <c r="H74" s="11">
        <v>0.5</v>
      </c>
      <c r="I74" s="11">
        <v>1.8</v>
      </c>
      <c r="J74" s="11">
        <v>1</v>
      </c>
      <c r="K74" s="13">
        <f t="shared" si="1"/>
        <v>1822.5</v>
      </c>
      <c r="L74" s="21" t="s">
        <v>280</v>
      </c>
      <c r="M74" s="17">
        <v>2187</v>
      </c>
      <c r="N74" s="1" t="s">
        <v>268</v>
      </c>
      <c r="O74" s="1">
        <v>61</v>
      </c>
    </row>
    <row r="75" spans="1:15" x14ac:dyDescent="0.25">
      <c r="A75" s="66">
        <v>40</v>
      </c>
      <c r="B75" s="9" t="s">
        <v>121</v>
      </c>
      <c r="C75" s="19" t="s">
        <v>122</v>
      </c>
      <c r="D75" s="22" t="s">
        <v>234</v>
      </c>
      <c r="E75" s="11">
        <v>2025</v>
      </c>
      <c r="F75" s="11">
        <v>1</v>
      </c>
      <c r="G75" s="11">
        <v>1</v>
      </c>
      <c r="H75" s="11">
        <v>0.5</v>
      </c>
      <c r="I75" s="11">
        <v>1.8</v>
      </c>
      <c r="J75" s="11">
        <v>1</v>
      </c>
      <c r="K75" s="13">
        <f t="shared" si="1"/>
        <v>1822.5</v>
      </c>
      <c r="L75" s="21" t="s">
        <v>280</v>
      </c>
      <c r="M75" s="17">
        <v>2187</v>
      </c>
      <c r="N75" s="1" t="s">
        <v>268</v>
      </c>
      <c r="O75" s="1">
        <v>62</v>
      </c>
    </row>
    <row r="76" spans="1:15" x14ac:dyDescent="0.25">
      <c r="A76" s="66">
        <v>41</v>
      </c>
      <c r="B76" s="9" t="s">
        <v>123</v>
      </c>
      <c r="C76" s="19" t="s">
        <v>124</v>
      </c>
      <c r="D76" s="22" t="s">
        <v>227</v>
      </c>
      <c r="E76" s="11">
        <v>2025</v>
      </c>
      <c r="F76" s="11">
        <v>1</v>
      </c>
      <c r="G76" s="11">
        <v>1</v>
      </c>
      <c r="H76" s="11">
        <v>0.5</v>
      </c>
      <c r="I76" s="11">
        <v>1.8</v>
      </c>
      <c r="J76" s="11">
        <v>1</v>
      </c>
      <c r="K76" s="13">
        <f t="shared" si="1"/>
        <v>1822.5</v>
      </c>
      <c r="L76" s="21" t="s">
        <v>280</v>
      </c>
      <c r="M76" s="17">
        <v>2187</v>
      </c>
      <c r="N76" s="1" t="s">
        <v>277</v>
      </c>
      <c r="O76" s="1">
        <v>63</v>
      </c>
    </row>
    <row r="77" spans="1:15" x14ac:dyDescent="0.25">
      <c r="A77" s="66">
        <v>42</v>
      </c>
      <c r="B77" s="9" t="s">
        <v>125</v>
      </c>
      <c r="C77" s="19" t="s">
        <v>126</v>
      </c>
      <c r="D77" s="22" t="s">
        <v>226</v>
      </c>
      <c r="E77" s="11">
        <v>2025</v>
      </c>
      <c r="F77" s="11">
        <v>1</v>
      </c>
      <c r="G77" s="11">
        <v>1</v>
      </c>
      <c r="H77" s="11">
        <v>0.5</v>
      </c>
      <c r="I77" s="11">
        <v>1.8</v>
      </c>
      <c r="J77" s="11">
        <v>1</v>
      </c>
      <c r="K77" s="13">
        <f t="shared" si="1"/>
        <v>1822.5</v>
      </c>
      <c r="L77" s="21" t="s">
        <v>280</v>
      </c>
      <c r="M77" s="17">
        <v>2187</v>
      </c>
      <c r="N77" s="1" t="s">
        <v>269</v>
      </c>
      <c r="O77" s="1">
        <v>64</v>
      </c>
    </row>
    <row r="78" spans="1:15" x14ac:dyDescent="0.25">
      <c r="A78" s="66">
        <v>43</v>
      </c>
      <c r="B78" s="9" t="s">
        <v>127</v>
      </c>
      <c r="C78" s="19" t="s">
        <v>128</v>
      </c>
      <c r="D78" s="22" t="s">
        <v>231</v>
      </c>
      <c r="E78" s="11">
        <v>2025</v>
      </c>
      <c r="F78" s="11">
        <v>1</v>
      </c>
      <c r="G78" s="11">
        <v>1</v>
      </c>
      <c r="H78" s="11">
        <v>0.5</v>
      </c>
      <c r="I78" s="11">
        <v>1.8</v>
      </c>
      <c r="J78" s="11">
        <v>1</v>
      </c>
      <c r="K78" s="13">
        <f t="shared" si="1"/>
        <v>1822.5</v>
      </c>
      <c r="L78" s="21" t="s">
        <v>280</v>
      </c>
      <c r="M78" s="17">
        <v>2187</v>
      </c>
      <c r="N78" s="1" t="s">
        <v>277</v>
      </c>
      <c r="O78" s="1">
        <v>65</v>
      </c>
    </row>
    <row r="79" spans="1:15" x14ac:dyDescent="0.25">
      <c r="A79" s="66">
        <v>44</v>
      </c>
      <c r="B79" s="9" t="s">
        <v>129</v>
      </c>
      <c r="C79" s="19" t="s">
        <v>130</v>
      </c>
      <c r="D79" s="22" t="s">
        <v>235</v>
      </c>
      <c r="E79" s="11">
        <v>2025</v>
      </c>
      <c r="F79" s="11">
        <v>1</v>
      </c>
      <c r="G79" s="11">
        <v>1</v>
      </c>
      <c r="H79" s="11">
        <v>0.5</v>
      </c>
      <c r="I79" s="11">
        <v>1.8</v>
      </c>
      <c r="J79" s="11">
        <v>1</v>
      </c>
      <c r="K79" s="13">
        <f t="shared" si="1"/>
        <v>1822.5</v>
      </c>
      <c r="L79" s="21" t="s">
        <v>280</v>
      </c>
      <c r="M79" s="17">
        <v>2187</v>
      </c>
      <c r="N79" s="1" t="s">
        <v>277</v>
      </c>
      <c r="O79" s="1">
        <v>66</v>
      </c>
    </row>
    <row r="80" spans="1:15" x14ac:dyDescent="0.25">
      <c r="A80" s="66">
        <v>45</v>
      </c>
      <c r="B80" s="9" t="s">
        <v>131</v>
      </c>
      <c r="C80" s="19" t="s">
        <v>132</v>
      </c>
      <c r="D80" s="22" t="s">
        <v>227</v>
      </c>
      <c r="E80" s="11">
        <v>2025</v>
      </c>
      <c r="F80" s="11">
        <v>1</v>
      </c>
      <c r="G80" s="11">
        <v>1</v>
      </c>
      <c r="H80" s="11">
        <v>0.5</v>
      </c>
      <c r="I80" s="11">
        <v>1.8</v>
      </c>
      <c r="J80" s="11">
        <v>1</v>
      </c>
      <c r="K80" s="13">
        <f t="shared" si="1"/>
        <v>1822.5</v>
      </c>
      <c r="L80" s="21" t="s">
        <v>280</v>
      </c>
      <c r="M80" s="17">
        <v>2187</v>
      </c>
      <c r="N80" s="1" t="s">
        <v>272</v>
      </c>
      <c r="O80" s="1">
        <v>67</v>
      </c>
    </row>
    <row r="81" spans="1:15" x14ac:dyDescent="0.25">
      <c r="A81" s="66">
        <v>46</v>
      </c>
      <c r="B81" s="9" t="s">
        <v>133</v>
      </c>
      <c r="C81" s="19" t="s">
        <v>134</v>
      </c>
      <c r="D81" s="22" t="s">
        <v>233</v>
      </c>
      <c r="E81" s="11">
        <v>2025</v>
      </c>
      <c r="F81" s="11">
        <v>1</v>
      </c>
      <c r="G81" s="11">
        <v>1</v>
      </c>
      <c r="H81" s="11">
        <v>0.5</v>
      </c>
      <c r="I81" s="11">
        <v>1.8</v>
      </c>
      <c r="J81" s="11">
        <v>1</v>
      </c>
      <c r="K81" s="13">
        <f t="shared" si="1"/>
        <v>1822.5</v>
      </c>
      <c r="L81" s="21" t="s">
        <v>280</v>
      </c>
      <c r="M81" s="17">
        <v>2187</v>
      </c>
      <c r="N81" s="1" t="s">
        <v>272</v>
      </c>
      <c r="O81" s="1">
        <v>68</v>
      </c>
    </row>
    <row r="82" spans="1:15" x14ac:dyDescent="0.25">
      <c r="A82" s="66">
        <v>47</v>
      </c>
      <c r="B82" s="9" t="s">
        <v>135</v>
      </c>
      <c r="C82" s="19" t="s">
        <v>136</v>
      </c>
      <c r="D82" s="22" t="s">
        <v>231</v>
      </c>
      <c r="E82" s="11">
        <v>2025</v>
      </c>
      <c r="F82" s="11">
        <v>1</v>
      </c>
      <c r="G82" s="11">
        <v>1</v>
      </c>
      <c r="H82" s="11">
        <v>0.5</v>
      </c>
      <c r="I82" s="11">
        <v>1.8</v>
      </c>
      <c r="J82" s="11">
        <v>1</v>
      </c>
      <c r="K82" s="13">
        <f t="shared" si="1"/>
        <v>1822.5</v>
      </c>
      <c r="L82" s="21" t="s">
        <v>280</v>
      </c>
      <c r="M82" s="17">
        <v>2187</v>
      </c>
      <c r="N82" s="1" t="s">
        <v>277</v>
      </c>
      <c r="O82" s="1">
        <v>69</v>
      </c>
    </row>
    <row r="83" spans="1:15" x14ac:dyDescent="0.25">
      <c r="A83" s="66">
        <v>48</v>
      </c>
      <c r="B83" s="9" t="s">
        <v>135</v>
      </c>
      <c r="C83" s="19" t="s">
        <v>137</v>
      </c>
      <c r="D83" s="22" t="s">
        <v>226</v>
      </c>
      <c r="E83" s="11">
        <v>2025</v>
      </c>
      <c r="F83" s="11">
        <v>1</v>
      </c>
      <c r="G83" s="11">
        <v>1</v>
      </c>
      <c r="H83" s="11">
        <v>0.5</v>
      </c>
      <c r="I83" s="11">
        <v>1.8</v>
      </c>
      <c r="J83" s="11">
        <v>1</v>
      </c>
      <c r="K83" s="13">
        <f t="shared" si="1"/>
        <v>1822.5</v>
      </c>
      <c r="L83" s="21" t="s">
        <v>280</v>
      </c>
      <c r="M83" s="17">
        <v>2187</v>
      </c>
      <c r="N83" s="1" t="s">
        <v>277</v>
      </c>
      <c r="O83" s="1">
        <v>70</v>
      </c>
    </row>
    <row r="84" spans="1:15" x14ac:dyDescent="0.25">
      <c r="A84" s="66">
        <v>49</v>
      </c>
      <c r="B84" s="9" t="s">
        <v>135</v>
      </c>
      <c r="C84" s="19" t="s">
        <v>138</v>
      </c>
      <c r="D84" s="22" t="s">
        <v>236</v>
      </c>
      <c r="E84" s="11">
        <v>2025</v>
      </c>
      <c r="F84" s="11">
        <v>1</v>
      </c>
      <c r="G84" s="11">
        <v>1</v>
      </c>
      <c r="H84" s="11">
        <v>0.5</v>
      </c>
      <c r="I84" s="11">
        <v>1.8</v>
      </c>
      <c r="J84" s="11">
        <v>1</v>
      </c>
      <c r="K84" s="13">
        <f t="shared" si="1"/>
        <v>1822.5</v>
      </c>
      <c r="L84" s="21" t="s">
        <v>280</v>
      </c>
      <c r="M84" s="17">
        <v>2187</v>
      </c>
      <c r="N84" s="1" t="s">
        <v>277</v>
      </c>
      <c r="O84" s="1">
        <v>71</v>
      </c>
    </row>
    <row r="85" spans="1:15" x14ac:dyDescent="0.25">
      <c r="A85" s="66">
        <v>50</v>
      </c>
      <c r="B85" s="9" t="s">
        <v>139</v>
      </c>
      <c r="C85" s="19" t="s">
        <v>140</v>
      </c>
      <c r="D85" s="22" t="s">
        <v>233</v>
      </c>
      <c r="E85" s="11">
        <v>2025</v>
      </c>
      <c r="F85" s="11">
        <v>1</v>
      </c>
      <c r="G85" s="11">
        <v>1</v>
      </c>
      <c r="H85" s="11">
        <v>0.5</v>
      </c>
      <c r="I85" s="11">
        <v>1.8</v>
      </c>
      <c r="J85" s="11">
        <v>1</v>
      </c>
      <c r="K85" s="13">
        <f t="shared" si="1"/>
        <v>1822.5</v>
      </c>
      <c r="L85" s="21" t="s">
        <v>280</v>
      </c>
      <c r="M85" s="17">
        <v>2187</v>
      </c>
      <c r="N85" s="1" t="s">
        <v>277</v>
      </c>
      <c r="O85" s="1">
        <v>72</v>
      </c>
    </row>
    <row r="86" spans="1:15" x14ac:dyDescent="0.25">
      <c r="A86" s="66">
        <v>51</v>
      </c>
      <c r="B86" s="9" t="s">
        <v>141</v>
      </c>
      <c r="C86" s="19" t="s">
        <v>142</v>
      </c>
      <c r="D86" s="22" t="s">
        <v>236</v>
      </c>
      <c r="E86" s="11">
        <v>2025</v>
      </c>
      <c r="F86" s="11">
        <v>1</v>
      </c>
      <c r="G86" s="11">
        <v>1</v>
      </c>
      <c r="H86" s="11">
        <v>0.5</v>
      </c>
      <c r="I86" s="11">
        <v>1.8</v>
      </c>
      <c r="J86" s="11">
        <v>1</v>
      </c>
      <c r="K86" s="13">
        <f t="shared" si="1"/>
        <v>1822.5</v>
      </c>
      <c r="L86" s="21" t="s">
        <v>280</v>
      </c>
      <c r="M86" s="17">
        <v>2187</v>
      </c>
      <c r="N86" s="1" t="s">
        <v>269</v>
      </c>
      <c r="O86" s="1">
        <v>73</v>
      </c>
    </row>
    <row r="87" spans="1:15" x14ac:dyDescent="0.25">
      <c r="A87" s="66">
        <v>52</v>
      </c>
      <c r="B87" s="23" t="s">
        <v>143</v>
      </c>
      <c r="C87" s="24" t="s">
        <v>144</v>
      </c>
      <c r="D87" s="22" t="s">
        <v>236</v>
      </c>
      <c r="E87" s="25">
        <v>2025</v>
      </c>
      <c r="F87" s="25">
        <v>1</v>
      </c>
      <c r="G87" s="25">
        <v>1</v>
      </c>
      <c r="H87" s="11">
        <v>0.5</v>
      </c>
      <c r="I87" s="25">
        <v>1.8</v>
      </c>
      <c r="J87" s="25">
        <v>1</v>
      </c>
      <c r="K87" s="26">
        <f t="shared" si="1"/>
        <v>1822.5</v>
      </c>
      <c r="L87" s="27" t="s">
        <v>280</v>
      </c>
      <c r="M87" s="17">
        <v>2187</v>
      </c>
      <c r="N87" s="1" t="s">
        <v>273</v>
      </c>
      <c r="O87" s="1">
        <v>74</v>
      </c>
    </row>
    <row r="88" spans="1:15" x14ac:dyDescent="0.25">
      <c r="A88" s="66">
        <v>53</v>
      </c>
      <c r="B88" s="9" t="s">
        <v>145</v>
      </c>
      <c r="C88" s="19" t="s">
        <v>146</v>
      </c>
      <c r="D88" s="22" t="s">
        <v>236</v>
      </c>
      <c r="E88" s="11">
        <v>2025</v>
      </c>
      <c r="F88" s="11">
        <v>1</v>
      </c>
      <c r="G88" s="11">
        <v>1</v>
      </c>
      <c r="H88" s="11">
        <v>0.5</v>
      </c>
      <c r="I88" s="11">
        <v>1.8</v>
      </c>
      <c r="J88" s="11">
        <v>1</v>
      </c>
      <c r="K88" s="13">
        <f t="shared" si="1"/>
        <v>1822.5</v>
      </c>
      <c r="L88" s="21" t="s">
        <v>280</v>
      </c>
      <c r="M88" s="17">
        <v>2187</v>
      </c>
      <c r="N88" s="1" t="s">
        <v>274</v>
      </c>
      <c r="O88" s="1">
        <v>75</v>
      </c>
    </row>
    <row r="89" spans="1:15" x14ac:dyDescent="0.25">
      <c r="A89" s="66">
        <v>54</v>
      </c>
      <c r="B89" s="9" t="s">
        <v>147</v>
      </c>
      <c r="C89" s="19" t="s">
        <v>148</v>
      </c>
      <c r="D89" s="22" t="s">
        <v>235</v>
      </c>
      <c r="E89" s="11">
        <v>2025</v>
      </c>
      <c r="F89" s="11">
        <v>1</v>
      </c>
      <c r="G89" s="11">
        <v>1</v>
      </c>
      <c r="H89" s="11">
        <v>0.5</v>
      </c>
      <c r="I89" s="11">
        <v>1.8</v>
      </c>
      <c r="J89" s="11">
        <v>1</v>
      </c>
      <c r="K89" s="13">
        <f t="shared" si="1"/>
        <v>1822.5</v>
      </c>
      <c r="L89" s="21" t="s">
        <v>280</v>
      </c>
      <c r="M89" s="17">
        <v>2187</v>
      </c>
      <c r="N89" s="1" t="s">
        <v>274</v>
      </c>
      <c r="O89" s="1">
        <v>76</v>
      </c>
    </row>
    <row r="90" spans="1:15" x14ac:dyDescent="0.25">
      <c r="A90" s="66">
        <v>55</v>
      </c>
      <c r="B90" s="9" t="s">
        <v>149</v>
      </c>
      <c r="C90" s="19" t="s">
        <v>150</v>
      </c>
      <c r="D90" s="22" t="s">
        <v>227</v>
      </c>
      <c r="E90" s="11">
        <v>2025</v>
      </c>
      <c r="F90" s="11">
        <v>1</v>
      </c>
      <c r="G90" s="11">
        <v>1</v>
      </c>
      <c r="H90" s="11">
        <v>0.5</v>
      </c>
      <c r="I90" s="11">
        <v>1.8</v>
      </c>
      <c r="J90" s="11">
        <v>1</v>
      </c>
      <c r="K90" s="13">
        <f t="shared" si="1"/>
        <v>1822.5</v>
      </c>
      <c r="L90" s="21" t="s">
        <v>280</v>
      </c>
      <c r="M90" s="17">
        <v>2187</v>
      </c>
      <c r="N90" s="1" t="s">
        <v>269</v>
      </c>
      <c r="O90" s="1">
        <v>77</v>
      </c>
    </row>
    <row r="91" spans="1:15" x14ac:dyDescent="0.25">
      <c r="A91" s="66">
        <v>56</v>
      </c>
      <c r="B91" s="9" t="s">
        <v>63</v>
      </c>
      <c r="C91" s="19" t="s">
        <v>151</v>
      </c>
      <c r="D91" s="22" t="s">
        <v>232</v>
      </c>
      <c r="E91" s="11">
        <v>2025</v>
      </c>
      <c r="F91" s="11">
        <v>1</v>
      </c>
      <c r="G91" s="11">
        <v>1</v>
      </c>
      <c r="H91" s="11">
        <v>0.5</v>
      </c>
      <c r="I91" s="11">
        <v>1.8</v>
      </c>
      <c r="J91" s="11">
        <v>1</v>
      </c>
      <c r="K91" s="13">
        <f t="shared" si="1"/>
        <v>1822.5</v>
      </c>
      <c r="L91" s="21" t="s">
        <v>280</v>
      </c>
      <c r="M91" s="17">
        <v>2187</v>
      </c>
      <c r="N91" s="1" t="s">
        <v>269</v>
      </c>
      <c r="O91" s="1">
        <v>78</v>
      </c>
    </row>
    <row r="92" spans="1:15" x14ac:dyDescent="0.25">
      <c r="A92" s="66">
        <v>57</v>
      </c>
      <c r="B92" s="9" t="s">
        <v>152</v>
      </c>
      <c r="C92" s="19" t="s">
        <v>153</v>
      </c>
      <c r="D92" s="22" t="s">
        <v>237</v>
      </c>
      <c r="E92" s="11">
        <v>2025</v>
      </c>
      <c r="F92" s="11">
        <v>1</v>
      </c>
      <c r="G92" s="11">
        <v>1</v>
      </c>
      <c r="H92" s="11">
        <v>0.5</v>
      </c>
      <c r="I92" s="11">
        <v>1.8</v>
      </c>
      <c r="J92" s="11">
        <v>1</v>
      </c>
      <c r="K92" s="13">
        <f t="shared" si="1"/>
        <v>1822.5</v>
      </c>
      <c r="L92" s="21" t="s">
        <v>280</v>
      </c>
      <c r="M92" s="17">
        <v>2187</v>
      </c>
      <c r="N92" s="1" t="s">
        <v>269</v>
      </c>
      <c r="O92" s="1">
        <v>79</v>
      </c>
    </row>
    <row r="93" spans="1:15" x14ac:dyDescent="0.25">
      <c r="A93" s="66">
        <v>58</v>
      </c>
      <c r="B93" s="9" t="s">
        <v>74</v>
      </c>
      <c r="C93" s="19" t="s">
        <v>154</v>
      </c>
      <c r="D93" s="22" t="s">
        <v>238</v>
      </c>
      <c r="E93" s="11">
        <v>2025</v>
      </c>
      <c r="F93" s="11">
        <v>1</v>
      </c>
      <c r="G93" s="11">
        <v>1</v>
      </c>
      <c r="H93" s="11">
        <v>0.5</v>
      </c>
      <c r="I93" s="11">
        <v>1.8</v>
      </c>
      <c r="J93" s="11">
        <v>1</v>
      </c>
      <c r="K93" s="13">
        <f t="shared" si="1"/>
        <v>1822.5</v>
      </c>
      <c r="L93" s="21" t="s">
        <v>280</v>
      </c>
      <c r="M93" s="17">
        <v>2187</v>
      </c>
      <c r="N93" s="1" t="s">
        <v>269</v>
      </c>
      <c r="O93" s="1">
        <v>80</v>
      </c>
    </row>
    <row r="94" spans="1:15" x14ac:dyDescent="0.25">
      <c r="A94" s="66">
        <v>59</v>
      </c>
      <c r="B94" s="9" t="s">
        <v>149</v>
      </c>
      <c r="C94" s="19" t="s">
        <v>155</v>
      </c>
      <c r="D94" s="22" t="s">
        <v>236</v>
      </c>
      <c r="E94" s="11">
        <v>2025</v>
      </c>
      <c r="F94" s="11">
        <v>1</v>
      </c>
      <c r="G94" s="11">
        <v>1</v>
      </c>
      <c r="H94" s="11">
        <v>0.5</v>
      </c>
      <c r="I94" s="11">
        <v>1.8</v>
      </c>
      <c r="J94" s="11">
        <v>1</v>
      </c>
      <c r="K94" s="13">
        <f t="shared" si="1"/>
        <v>1822.5</v>
      </c>
      <c r="L94" s="21" t="s">
        <v>280</v>
      </c>
      <c r="M94" s="17">
        <v>2187</v>
      </c>
      <c r="N94" s="1" t="s">
        <v>268</v>
      </c>
      <c r="O94" s="1">
        <v>81</v>
      </c>
    </row>
    <row r="95" spans="1:15" x14ac:dyDescent="0.25">
      <c r="A95" s="66">
        <v>60</v>
      </c>
      <c r="B95" s="9" t="s">
        <v>156</v>
      </c>
      <c r="C95" s="19" t="s">
        <v>157</v>
      </c>
      <c r="D95" s="22" t="s">
        <v>232</v>
      </c>
      <c r="E95" s="11">
        <v>2025</v>
      </c>
      <c r="F95" s="11">
        <v>1</v>
      </c>
      <c r="G95" s="11">
        <v>1</v>
      </c>
      <c r="H95" s="11">
        <v>0.5</v>
      </c>
      <c r="I95" s="11">
        <v>1.8</v>
      </c>
      <c r="J95" s="11">
        <v>1</v>
      </c>
      <c r="K95" s="13">
        <f t="shared" si="1"/>
        <v>1822.5</v>
      </c>
      <c r="L95" s="21" t="s">
        <v>280</v>
      </c>
      <c r="M95" s="17">
        <v>2187</v>
      </c>
      <c r="N95" s="1" t="s">
        <v>268</v>
      </c>
      <c r="O95" s="1">
        <v>82</v>
      </c>
    </row>
    <row r="96" spans="1:15" x14ac:dyDescent="0.25">
      <c r="A96" s="66">
        <v>61</v>
      </c>
      <c r="B96" s="9" t="s">
        <v>158</v>
      </c>
      <c r="C96" s="19" t="s">
        <v>159</v>
      </c>
      <c r="D96" s="22" t="s">
        <v>227</v>
      </c>
      <c r="E96" s="11">
        <v>2025</v>
      </c>
      <c r="F96" s="11">
        <v>1</v>
      </c>
      <c r="G96" s="11">
        <v>1</v>
      </c>
      <c r="H96" s="11">
        <v>0.5</v>
      </c>
      <c r="I96" s="11">
        <v>1.8</v>
      </c>
      <c r="J96" s="11">
        <v>1</v>
      </c>
      <c r="K96" s="13">
        <f t="shared" si="1"/>
        <v>1822.5</v>
      </c>
      <c r="L96" s="21" t="s">
        <v>280</v>
      </c>
      <c r="M96" s="17">
        <v>2187</v>
      </c>
      <c r="N96" s="1" t="s">
        <v>277</v>
      </c>
      <c r="O96" s="1">
        <v>83</v>
      </c>
    </row>
    <row r="97" spans="1:15" ht="30" x14ac:dyDescent="0.25">
      <c r="A97" s="66">
        <v>62</v>
      </c>
      <c r="B97" s="12" t="s">
        <v>252</v>
      </c>
      <c r="C97" s="19" t="s">
        <v>253</v>
      </c>
      <c r="D97" s="22" t="s">
        <v>254</v>
      </c>
      <c r="E97" s="11">
        <v>2025</v>
      </c>
      <c r="F97" s="11">
        <v>1</v>
      </c>
      <c r="G97" s="11">
        <v>1</v>
      </c>
      <c r="H97" s="11">
        <v>0.5</v>
      </c>
      <c r="I97" s="11">
        <v>1.8</v>
      </c>
      <c r="J97" s="11">
        <v>1</v>
      </c>
      <c r="K97" s="13">
        <f t="shared" si="1"/>
        <v>1822.5</v>
      </c>
      <c r="L97" s="18" t="s">
        <v>280</v>
      </c>
      <c r="M97" s="17"/>
      <c r="N97" s="1" t="s">
        <v>269</v>
      </c>
    </row>
    <row r="98" spans="1:15" x14ac:dyDescent="0.25">
      <c r="A98" s="155" t="s">
        <v>281</v>
      </c>
      <c r="B98" s="155"/>
      <c r="C98" s="19"/>
      <c r="D98" s="22"/>
      <c r="E98" s="11"/>
      <c r="F98" s="11"/>
      <c r="G98" s="11"/>
      <c r="H98" s="11"/>
      <c r="I98" s="11"/>
      <c r="J98" s="11"/>
      <c r="K98" s="33">
        <f>SUM(K36:K97)</f>
        <v>112995</v>
      </c>
      <c r="L98" s="18"/>
      <c r="M98" s="17"/>
    </row>
    <row r="99" spans="1:15" x14ac:dyDescent="0.25">
      <c r="A99" s="156" t="s">
        <v>285</v>
      </c>
      <c r="B99" s="157"/>
      <c r="C99" s="157"/>
      <c r="D99" s="157"/>
      <c r="E99" s="157"/>
      <c r="F99" s="157"/>
      <c r="G99" s="157"/>
      <c r="H99" s="157"/>
      <c r="I99" s="157"/>
      <c r="J99" s="157"/>
      <c r="K99" s="157"/>
      <c r="L99" s="158"/>
      <c r="M99" s="17"/>
    </row>
    <row r="100" spans="1:15" s="72" customFormat="1" x14ac:dyDescent="0.25">
      <c r="A100" s="66">
        <v>1</v>
      </c>
      <c r="B100" s="67" t="s">
        <v>165</v>
      </c>
      <c r="C100" s="73" t="s">
        <v>166</v>
      </c>
      <c r="D100" s="69" t="s">
        <v>243</v>
      </c>
      <c r="E100" s="73">
        <v>1620</v>
      </c>
      <c r="F100" s="66">
        <v>1</v>
      </c>
      <c r="G100" s="66">
        <v>1</v>
      </c>
      <c r="H100" s="66">
        <v>0.5</v>
      </c>
      <c r="I100" s="66">
        <v>1.8</v>
      </c>
      <c r="J100" s="66">
        <v>1</v>
      </c>
      <c r="K100" s="70">
        <f t="shared" si="1"/>
        <v>1458</v>
      </c>
      <c r="L100" s="68" t="s">
        <v>280</v>
      </c>
      <c r="M100" s="75">
        <v>1749.6</v>
      </c>
      <c r="N100" s="72" t="s">
        <v>269</v>
      </c>
      <c r="O100" s="72">
        <v>85</v>
      </c>
    </row>
    <row r="101" spans="1:15" x14ac:dyDescent="0.25">
      <c r="A101" s="155" t="s">
        <v>281</v>
      </c>
      <c r="B101" s="155"/>
      <c r="C101" s="19"/>
      <c r="D101" s="22"/>
      <c r="E101" s="19"/>
      <c r="F101" s="11"/>
      <c r="G101" s="11"/>
      <c r="H101" s="11"/>
      <c r="I101" s="11"/>
      <c r="J101" s="11"/>
      <c r="K101" s="33">
        <f>SUM(K100:K100)</f>
        <v>1458</v>
      </c>
      <c r="L101" s="18"/>
      <c r="M101" s="17"/>
    </row>
    <row r="102" spans="1:15" x14ac:dyDescent="0.25">
      <c r="A102" s="156" t="s">
        <v>286</v>
      </c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8"/>
      <c r="M102" s="17"/>
    </row>
    <row r="103" spans="1:15" s="72" customFormat="1" x14ac:dyDescent="0.25">
      <c r="A103" s="68">
        <v>1</v>
      </c>
      <c r="B103" s="67" t="s">
        <v>169</v>
      </c>
      <c r="C103" s="73" t="s">
        <v>170</v>
      </c>
      <c r="D103" s="69" t="s">
        <v>227</v>
      </c>
      <c r="E103" s="73">
        <v>2025</v>
      </c>
      <c r="F103" s="66">
        <v>1</v>
      </c>
      <c r="G103" s="66">
        <v>1</v>
      </c>
      <c r="H103" s="66">
        <v>0.5</v>
      </c>
      <c r="I103" s="66">
        <v>1.8</v>
      </c>
      <c r="J103" s="66">
        <v>1</v>
      </c>
      <c r="K103" s="70">
        <f t="shared" si="1"/>
        <v>1822.5</v>
      </c>
      <c r="L103" s="74" t="s">
        <v>280</v>
      </c>
      <c r="M103" s="75">
        <v>2187</v>
      </c>
      <c r="N103" s="72" t="s">
        <v>277</v>
      </c>
      <c r="O103" s="72">
        <v>86</v>
      </c>
    </row>
    <row r="104" spans="1:15" s="72" customFormat="1" x14ac:dyDescent="0.25">
      <c r="A104" s="66">
        <v>2</v>
      </c>
      <c r="B104" s="67" t="s">
        <v>171</v>
      </c>
      <c r="C104" s="73" t="s">
        <v>172</v>
      </c>
      <c r="D104" s="69" t="s">
        <v>233</v>
      </c>
      <c r="E104" s="73">
        <v>2025</v>
      </c>
      <c r="F104" s="66">
        <v>1</v>
      </c>
      <c r="G104" s="66">
        <v>1</v>
      </c>
      <c r="H104" s="66">
        <v>0.5</v>
      </c>
      <c r="I104" s="66">
        <v>1.8</v>
      </c>
      <c r="J104" s="66">
        <v>1</v>
      </c>
      <c r="K104" s="70">
        <f t="shared" si="1"/>
        <v>1822.5</v>
      </c>
      <c r="L104" s="74" t="s">
        <v>280</v>
      </c>
      <c r="M104" s="75">
        <v>2187</v>
      </c>
      <c r="N104" s="72" t="s">
        <v>277</v>
      </c>
      <c r="O104" s="72">
        <v>87</v>
      </c>
    </row>
    <row r="105" spans="1:15" s="72" customFormat="1" x14ac:dyDescent="0.25">
      <c r="A105" s="66">
        <v>3</v>
      </c>
      <c r="B105" s="67" t="s">
        <v>173</v>
      </c>
      <c r="C105" s="73" t="s">
        <v>174</v>
      </c>
      <c r="D105" s="69" t="s">
        <v>227</v>
      </c>
      <c r="E105" s="73">
        <v>2025</v>
      </c>
      <c r="F105" s="66">
        <v>1</v>
      </c>
      <c r="G105" s="66">
        <v>1</v>
      </c>
      <c r="H105" s="66">
        <v>0.5</v>
      </c>
      <c r="I105" s="66">
        <v>1.8</v>
      </c>
      <c r="J105" s="66">
        <v>1</v>
      </c>
      <c r="K105" s="70">
        <f t="shared" si="1"/>
        <v>1822.5</v>
      </c>
      <c r="L105" s="74" t="s">
        <v>280</v>
      </c>
      <c r="M105" s="75">
        <v>2187</v>
      </c>
      <c r="N105" s="72" t="s">
        <v>269</v>
      </c>
      <c r="O105" s="72">
        <v>88</v>
      </c>
    </row>
    <row r="106" spans="1:15" x14ac:dyDescent="0.25">
      <c r="A106" s="155" t="s">
        <v>281</v>
      </c>
      <c r="B106" s="155"/>
      <c r="C106" s="19"/>
      <c r="D106" s="22"/>
      <c r="E106" s="19"/>
      <c r="F106" s="11"/>
      <c r="G106" s="11"/>
      <c r="H106" s="11"/>
      <c r="I106" s="11"/>
      <c r="J106" s="11"/>
      <c r="K106" s="33">
        <f>SUM(K103:K105)</f>
        <v>5467.5</v>
      </c>
      <c r="L106" s="21"/>
      <c r="M106" s="29"/>
      <c r="O106" s="28"/>
    </row>
    <row r="107" spans="1:15" x14ac:dyDescent="0.25">
      <c r="A107" s="156" t="s">
        <v>287</v>
      </c>
      <c r="B107" s="157"/>
      <c r="C107" s="157"/>
      <c r="D107" s="157"/>
      <c r="E107" s="157"/>
      <c r="F107" s="157"/>
      <c r="G107" s="157"/>
      <c r="H107" s="157"/>
      <c r="I107" s="157"/>
      <c r="J107" s="157"/>
      <c r="K107" s="157"/>
      <c r="L107" s="158"/>
      <c r="M107" s="29"/>
      <c r="O107" s="28"/>
    </row>
    <row r="108" spans="1:15" s="72" customFormat="1" x14ac:dyDescent="0.25">
      <c r="A108" s="68">
        <v>1</v>
      </c>
      <c r="B108" s="67" t="s">
        <v>175</v>
      </c>
      <c r="C108" s="73" t="s">
        <v>176</v>
      </c>
      <c r="D108" s="69" t="s">
        <v>245</v>
      </c>
      <c r="E108" s="73">
        <v>810</v>
      </c>
      <c r="F108" s="73">
        <v>1</v>
      </c>
      <c r="G108" s="73">
        <v>1</v>
      </c>
      <c r="H108" s="73">
        <v>1</v>
      </c>
      <c r="I108" s="73">
        <v>1</v>
      </c>
      <c r="J108" s="73">
        <v>1</v>
      </c>
      <c r="K108" s="70">
        <f t="shared" si="1"/>
        <v>810</v>
      </c>
      <c r="L108" s="74" t="s">
        <v>280</v>
      </c>
      <c r="M108" s="76">
        <v>810</v>
      </c>
      <c r="N108" s="72" t="s">
        <v>269</v>
      </c>
      <c r="O108" s="72">
        <v>89</v>
      </c>
    </row>
    <row r="109" spans="1:15" s="72" customFormat="1" x14ac:dyDescent="0.25">
      <c r="A109" s="66">
        <v>2</v>
      </c>
      <c r="B109" s="67" t="s">
        <v>177</v>
      </c>
      <c r="C109" s="73" t="s">
        <v>178</v>
      </c>
      <c r="D109" s="69" t="s">
        <v>227</v>
      </c>
      <c r="E109" s="73">
        <v>810</v>
      </c>
      <c r="F109" s="73">
        <v>1</v>
      </c>
      <c r="G109" s="73">
        <v>1</v>
      </c>
      <c r="H109" s="73">
        <v>1</v>
      </c>
      <c r="I109" s="73">
        <v>1</v>
      </c>
      <c r="J109" s="73">
        <v>1</v>
      </c>
      <c r="K109" s="70">
        <f t="shared" si="1"/>
        <v>810</v>
      </c>
      <c r="L109" s="74" t="s">
        <v>280</v>
      </c>
      <c r="M109" s="75">
        <v>810</v>
      </c>
      <c r="N109" s="72" t="s">
        <v>269</v>
      </c>
      <c r="O109" s="72">
        <v>91</v>
      </c>
    </row>
    <row r="110" spans="1:15" s="72" customFormat="1" x14ac:dyDescent="0.25">
      <c r="A110" s="68">
        <v>3</v>
      </c>
      <c r="B110" s="67" t="s">
        <v>179</v>
      </c>
      <c r="C110" s="73" t="s">
        <v>180</v>
      </c>
      <c r="D110" s="69" t="s">
        <v>245</v>
      </c>
      <c r="E110" s="73">
        <v>810</v>
      </c>
      <c r="F110" s="73">
        <v>1</v>
      </c>
      <c r="G110" s="73">
        <v>1</v>
      </c>
      <c r="H110" s="73">
        <v>1</v>
      </c>
      <c r="I110" s="73">
        <v>1</v>
      </c>
      <c r="J110" s="73">
        <v>1</v>
      </c>
      <c r="K110" s="70">
        <f t="shared" si="1"/>
        <v>810</v>
      </c>
      <c r="L110" s="74" t="s">
        <v>280</v>
      </c>
      <c r="M110" s="75">
        <v>810</v>
      </c>
      <c r="N110" s="72" t="s">
        <v>269</v>
      </c>
      <c r="O110" s="72">
        <v>92</v>
      </c>
    </row>
    <row r="111" spans="1:15" s="72" customFormat="1" x14ac:dyDescent="0.25">
      <c r="A111" s="68">
        <v>4</v>
      </c>
      <c r="B111" s="67" t="s">
        <v>181</v>
      </c>
      <c r="C111" s="73" t="s">
        <v>182</v>
      </c>
      <c r="D111" s="69" t="s">
        <v>247</v>
      </c>
      <c r="E111" s="73">
        <v>810</v>
      </c>
      <c r="F111" s="73">
        <v>1</v>
      </c>
      <c r="G111" s="73">
        <v>1</v>
      </c>
      <c r="H111" s="73">
        <v>1</v>
      </c>
      <c r="I111" s="73">
        <v>1</v>
      </c>
      <c r="J111" s="73">
        <v>1</v>
      </c>
      <c r="K111" s="70">
        <f t="shared" si="1"/>
        <v>810</v>
      </c>
      <c r="L111" s="74" t="s">
        <v>280</v>
      </c>
      <c r="M111" s="75">
        <v>810</v>
      </c>
      <c r="N111" s="72" t="s">
        <v>269</v>
      </c>
      <c r="O111" s="72">
        <v>94</v>
      </c>
    </row>
    <row r="112" spans="1:15" s="72" customFormat="1" x14ac:dyDescent="0.25">
      <c r="A112" s="66">
        <v>5</v>
      </c>
      <c r="B112" s="67" t="s">
        <v>183</v>
      </c>
      <c r="C112" s="73" t="s">
        <v>184</v>
      </c>
      <c r="D112" s="69" t="s">
        <v>248</v>
      </c>
      <c r="E112" s="73">
        <v>810</v>
      </c>
      <c r="F112" s="73">
        <v>1</v>
      </c>
      <c r="G112" s="73">
        <v>1</v>
      </c>
      <c r="H112" s="73">
        <v>1</v>
      </c>
      <c r="I112" s="73">
        <v>1</v>
      </c>
      <c r="J112" s="73">
        <v>1</v>
      </c>
      <c r="K112" s="70">
        <f t="shared" si="1"/>
        <v>810</v>
      </c>
      <c r="L112" s="74" t="s">
        <v>280</v>
      </c>
      <c r="M112" s="75">
        <v>810</v>
      </c>
      <c r="N112" s="72" t="s">
        <v>269</v>
      </c>
      <c r="O112" s="72">
        <v>95</v>
      </c>
    </row>
    <row r="113" spans="1:15" s="72" customFormat="1" x14ac:dyDescent="0.25">
      <c r="A113" s="68">
        <v>6</v>
      </c>
      <c r="B113" s="67" t="s">
        <v>185</v>
      </c>
      <c r="C113" s="73" t="s">
        <v>186</v>
      </c>
      <c r="D113" s="69" t="s">
        <v>226</v>
      </c>
      <c r="E113" s="73">
        <v>810</v>
      </c>
      <c r="F113" s="73">
        <v>1</v>
      </c>
      <c r="G113" s="73">
        <v>1</v>
      </c>
      <c r="H113" s="73">
        <v>1</v>
      </c>
      <c r="I113" s="73">
        <v>1</v>
      </c>
      <c r="J113" s="73">
        <v>1</v>
      </c>
      <c r="K113" s="70">
        <f t="shared" si="1"/>
        <v>810</v>
      </c>
      <c r="L113" s="74" t="s">
        <v>280</v>
      </c>
      <c r="M113" s="75">
        <v>810</v>
      </c>
      <c r="N113" s="72" t="s">
        <v>269</v>
      </c>
      <c r="O113" s="72">
        <v>96</v>
      </c>
    </row>
    <row r="114" spans="1:15" s="72" customFormat="1" x14ac:dyDescent="0.25">
      <c r="A114" s="68">
        <v>7</v>
      </c>
      <c r="B114" s="67" t="s">
        <v>187</v>
      </c>
      <c r="C114" s="73" t="s">
        <v>188</v>
      </c>
      <c r="D114" s="69" t="s">
        <v>232</v>
      </c>
      <c r="E114" s="73">
        <v>810</v>
      </c>
      <c r="F114" s="73">
        <v>1</v>
      </c>
      <c r="G114" s="73">
        <v>1</v>
      </c>
      <c r="H114" s="73">
        <v>1</v>
      </c>
      <c r="I114" s="73">
        <v>1</v>
      </c>
      <c r="J114" s="73">
        <v>1</v>
      </c>
      <c r="K114" s="70">
        <f t="shared" ref="K114:K121" si="2">E114*F114*G114*H114*I114*J114</f>
        <v>810</v>
      </c>
      <c r="L114" s="74" t="s">
        <v>280</v>
      </c>
      <c r="M114" s="75">
        <v>810</v>
      </c>
      <c r="N114" s="72" t="s">
        <v>269</v>
      </c>
      <c r="O114" s="72">
        <v>97</v>
      </c>
    </row>
    <row r="115" spans="1:15" s="72" customFormat="1" x14ac:dyDescent="0.25">
      <c r="A115" s="66">
        <v>8</v>
      </c>
      <c r="B115" s="67" t="s">
        <v>189</v>
      </c>
      <c r="C115" s="73" t="s">
        <v>190</v>
      </c>
      <c r="D115" s="69" t="s">
        <v>236</v>
      </c>
      <c r="E115" s="73">
        <v>810</v>
      </c>
      <c r="F115" s="73">
        <v>1</v>
      </c>
      <c r="G115" s="73">
        <v>1</v>
      </c>
      <c r="H115" s="73">
        <v>1</v>
      </c>
      <c r="I115" s="73">
        <v>1</v>
      </c>
      <c r="J115" s="73">
        <v>1</v>
      </c>
      <c r="K115" s="70">
        <f t="shared" si="2"/>
        <v>810</v>
      </c>
      <c r="L115" s="74" t="s">
        <v>280</v>
      </c>
      <c r="M115" s="75">
        <v>810</v>
      </c>
      <c r="N115" s="72" t="s">
        <v>269</v>
      </c>
      <c r="O115" s="72">
        <v>98</v>
      </c>
    </row>
    <row r="116" spans="1:15" s="72" customFormat="1" x14ac:dyDescent="0.25">
      <c r="A116" s="68">
        <v>9</v>
      </c>
      <c r="B116" s="67" t="s">
        <v>191</v>
      </c>
      <c r="C116" s="73" t="s">
        <v>192</v>
      </c>
      <c r="D116" s="69" t="s">
        <v>232</v>
      </c>
      <c r="E116" s="73">
        <v>810</v>
      </c>
      <c r="F116" s="73">
        <v>1</v>
      </c>
      <c r="G116" s="73">
        <v>1</v>
      </c>
      <c r="H116" s="73">
        <v>1</v>
      </c>
      <c r="I116" s="73">
        <v>1</v>
      </c>
      <c r="J116" s="73">
        <v>1</v>
      </c>
      <c r="K116" s="70">
        <f t="shared" si="2"/>
        <v>810</v>
      </c>
      <c r="L116" s="74" t="s">
        <v>280</v>
      </c>
      <c r="M116" s="75">
        <v>810</v>
      </c>
      <c r="N116" s="72" t="s">
        <v>269</v>
      </c>
      <c r="O116" s="72">
        <v>99</v>
      </c>
    </row>
    <row r="117" spans="1:15" s="72" customFormat="1" x14ac:dyDescent="0.25">
      <c r="A117" s="68">
        <v>10</v>
      </c>
      <c r="B117" s="67" t="s">
        <v>193</v>
      </c>
      <c r="C117" s="73" t="s">
        <v>194</v>
      </c>
      <c r="D117" s="69" t="s">
        <v>237</v>
      </c>
      <c r="E117" s="73">
        <v>810</v>
      </c>
      <c r="F117" s="73">
        <v>1</v>
      </c>
      <c r="G117" s="73">
        <v>1</v>
      </c>
      <c r="H117" s="73">
        <v>1</v>
      </c>
      <c r="I117" s="73">
        <v>1</v>
      </c>
      <c r="J117" s="73">
        <v>1</v>
      </c>
      <c r="K117" s="70">
        <f t="shared" si="2"/>
        <v>810</v>
      </c>
      <c r="L117" s="74" t="s">
        <v>280</v>
      </c>
      <c r="M117" s="75">
        <v>810</v>
      </c>
      <c r="N117" s="72" t="s">
        <v>269</v>
      </c>
      <c r="O117" s="72">
        <v>100</v>
      </c>
    </row>
    <row r="118" spans="1:15" s="72" customFormat="1" x14ac:dyDescent="0.25">
      <c r="A118" s="66">
        <v>11</v>
      </c>
      <c r="B118" s="67" t="s">
        <v>195</v>
      </c>
      <c r="C118" s="73" t="s">
        <v>196</v>
      </c>
      <c r="D118" s="69" t="s">
        <v>236</v>
      </c>
      <c r="E118" s="73">
        <v>810</v>
      </c>
      <c r="F118" s="73">
        <v>1</v>
      </c>
      <c r="G118" s="73">
        <v>1</v>
      </c>
      <c r="H118" s="73">
        <v>1</v>
      </c>
      <c r="I118" s="73">
        <v>1</v>
      </c>
      <c r="J118" s="73">
        <v>1</v>
      </c>
      <c r="K118" s="70">
        <f t="shared" si="2"/>
        <v>810</v>
      </c>
      <c r="L118" s="74" t="s">
        <v>280</v>
      </c>
      <c r="M118" s="75">
        <v>810</v>
      </c>
      <c r="N118" s="72" t="s">
        <v>268</v>
      </c>
      <c r="O118" s="72">
        <v>101</v>
      </c>
    </row>
    <row r="119" spans="1:15" x14ac:dyDescent="0.25">
      <c r="A119" s="155" t="s">
        <v>281</v>
      </c>
      <c r="B119" s="155"/>
      <c r="C119" s="19"/>
      <c r="D119" s="22"/>
      <c r="E119" s="19"/>
      <c r="F119" s="19"/>
      <c r="G119" s="19"/>
      <c r="H119" s="19"/>
      <c r="I119" s="19"/>
      <c r="J119" s="19"/>
      <c r="K119" s="33">
        <f>SUM(K108:K118)</f>
        <v>8910</v>
      </c>
      <c r="L119" s="21"/>
      <c r="M119" s="17"/>
    </row>
    <row r="120" spans="1:15" x14ac:dyDescent="0.25">
      <c r="A120" s="156" t="s">
        <v>288</v>
      </c>
      <c r="B120" s="157"/>
      <c r="C120" s="157"/>
      <c r="D120" s="157"/>
      <c r="E120" s="157"/>
      <c r="F120" s="157"/>
      <c r="G120" s="157"/>
      <c r="H120" s="157"/>
      <c r="I120" s="157"/>
      <c r="J120" s="157"/>
      <c r="K120" s="157"/>
      <c r="L120" s="158"/>
      <c r="M120" s="17"/>
    </row>
    <row r="121" spans="1:15" s="72" customFormat="1" x14ac:dyDescent="0.25">
      <c r="A121" s="66">
        <v>1</v>
      </c>
      <c r="B121" s="67" t="s">
        <v>197</v>
      </c>
      <c r="C121" s="73" t="s">
        <v>198</v>
      </c>
      <c r="D121" s="69" t="s">
        <v>236</v>
      </c>
      <c r="E121" s="73">
        <v>305</v>
      </c>
      <c r="F121" s="73">
        <v>0.8</v>
      </c>
      <c r="G121" s="73">
        <v>1</v>
      </c>
      <c r="H121" s="73">
        <v>1</v>
      </c>
      <c r="I121" s="73">
        <v>1</v>
      </c>
      <c r="J121" s="73">
        <v>1</v>
      </c>
      <c r="K121" s="70">
        <f t="shared" si="2"/>
        <v>244</v>
      </c>
      <c r="L121" s="68" t="s">
        <v>280</v>
      </c>
      <c r="M121" s="75">
        <v>244</v>
      </c>
      <c r="N121" s="72" t="s">
        <v>269</v>
      </c>
      <c r="O121" s="72">
        <v>102</v>
      </c>
    </row>
    <row r="122" spans="1:15" x14ac:dyDescent="0.25">
      <c r="A122" s="155" t="s">
        <v>281</v>
      </c>
      <c r="B122" s="155"/>
      <c r="C122" s="19"/>
      <c r="D122" s="22"/>
      <c r="E122" s="19"/>
      <c r="F122" s="19"/>
      <c r="G122" s="19"/>
      <c r="H122" s="19"/>
      <c r="I122" s="19"/>
      <c r="J122" s="19"/>
      <c r="K122" s="33">
        <f>SUM(K121:K121)</f>
        <v>244</v>
      </c>
      <c r="L122" s="18"/>
      <c r="M122" s="29"/>
    </row>
    <row r="123" spans="1:15" x14ac:dyDescent="0.25">
      <c r="A123" s="156" t="s">
        <v>289</v>
      </c>
      <c r="B123" s="157"/>
      <c r="C123" s="157"/>
      <c r="D123" s="157"/>
      <c r="E123" s="157"/>
      <c r="F123" s="157"/>
      <c r="G123" s="157"/>
      <c r="H123" s="157"/>
      <c r="I123" s="157"/>
      <c r="J123" s="157"/>
      <c r="K123" s="157"/>
      <c r="L123" s="158"/>
      <c r="M123" s="29"/>
    </row>
    <row r="124" spans="1:15" s="72" customFormat="1" x14ac:dyDescent="0.25">
      <c r="A124" s="66">
        <v>1</v>
      </c>
      <c r="B124" s="67" t="s">
        <v>220</v>
      </c>
      <c r="C124" s="68" t="s">
        <v>221</v>
      </c>
      <c r="D124" s="69" t="s">
        <v>249</v>
      </c>
      <c r="E124" s="68">
        <v>1215</v>
      </c>
      <c r="F124" s="68">
        <v>0.8</v>
      </c>
      <c r="G124" s="68">
        <v>1</v>
      </c>
      <c r="H124" s="66">
        <v>0.5</v>
      </c>
      <c r="I124" s="68">
        <v>1.8</v>
      </c>
      <c r="J124" s="68">
        <v>1</v>
      </c>
      <c r="K124" s="70">
        <f t="shared" ref="K124:K130" si="3">E124*F124*G124*H124*I124*J124</f>
        <v>874.80000000000007</v>
      </c>
      <c r="L124" s="68" t="s">
        <v>279</v>
      </c>
      <c r="M124" s="71"/>
      <c r="N124" s="72" t="s">
        <v>277</v>
      </c>
    </row>
    <row r="125" spans="1:15" s="72" customFormat="1" x14ac:dyDescent="0.25">
      <c r="A125" s="66">
        <v>2</v>
      </c>
      <c r="B125" s="67" t="s">
        <v>202</v>
      </c>
      <c r="C125" s="68" t="s">
        <v>203</v>
      </c>
      <c r="D125" s="69" t="s">
        <v>236</v>
      </c>
      <c r="E125" s="68">
        <v>1215</v>
      </c>
      <c r="F125" s="68">
        <v>0.8</v>
      </c>
      <c r="G125" s="68">
        <v>1</v>
      </c>
      <c r="H125" s="66">
        <v>0.5</v>
      </c>
      <c r="I125" s="68">
        <v>1.8</v>
      </c>
      <c r="J125" s="68">
        <v>1</v>
      </c>
      <c r="K125" s="70">
        <f t="shared" si="3"/>
        <v>874.80000000000007</v>
      </c>
      <c r="L125" s="74" t="s">
        <v>280</v>
      </c>
      <c r="M125" s="75">
        <v>1049.76</v>
      </c>
      <c r="N125" s="72" t="s">
        <v>277</v>
      </c>
      <c r="O125" s="72">
        <v>103</v>
      </c>
    </row>
    <row r="126" spans="1:15" s="72" customFormat="1" x14ac:dyDescent="0.25">
      <c r="A126" s="66">
        <v>3</v>
      </c>
      <c r="B126" s="67" t="s">
        <v>204</v>
      </c>
      <c r="C126" s="68" t="s">
        <v>205</v>
      </c>
      <c r="D126" s="69" t="s">
        <v>236</v>
      </c>
      <c r="E126" s="68">
        <v>1215</v>
      </c>
      <c r="F126" s="68">
        <v>0.8</v>
      </c>
      <c r="G126" s="68">
        <v>1</v>
      </c>
      <c r="H126" s="66">
        <v>0.5</v>
      </c>
      <c r="I126" s="68">
        <v>1.8</v>
      </c>
      <c r="J126" s="68">
        <v>1</v>
      </c>
      <c r="K126" s="70">
        <f t="shared" si="3"/>
        <v>874.80000000000007</v>
      </c>
      <c r="L126" s="74" t="s">
        <v>280</v>
      </c>
      <c r="M126" s="75">
        <v>1049.76</v>
      </c>
      <c r="N126" s="72" t="s">
        <v>269</v>
      </c>
      <c r="O126" s="72">
        <v>104</v>
      </c>
    </row>
    <row r="127" spans="1:15" s="72" customFormat="1" x14ac:dyDescent="0.25">
      <c r="A127" s="66">
        <v>4</v>
      </c>
      <c r="B127" s="67" t="s">
        <v>206</v>
      </c>
      <c r="C127" s="68" t="s">
        <v>207</v>
      </c>
      <c r="D127" s="69" t="s">
        <v>246</v>
      </c>
      <c r="E127" s="68">
        <v>1215</v>
      </c>
      <c r="F127" s="68">
        <v>0.8</v>
      </c>
      <c r="G127" s="68">
        <v>1</v>
      </c>
      <c r="H127" s="66">
        <v>0.5</v>
      </c>
      <c r="I127" s="68">
        <v>1.8</v>
      </c>
      <c r="J127" s="68">
        <v>1</v>
      </c>
      <c r="K127" s="70">
        <f t="shared" si="3"/>
        <v>874.80000000000007</v>
      </c>
      <c r="L127" s="74" t="s">
        <v>280</v>
      </c>
      <c r="M127" s="75">
        <v>1049.76</v>
      </c>
      <c r="N127" s="72" t="s">
        <v>269</v>
      </c>
      <c r="O127" s="72">
        <v>105</v>
      </c>
    </row>
    <row r="128" spans="1:15" s="72" customFormat="1" x14ac:dyDescent="0.25">
      <c r="A128" s="66">
        <v>5</v>
      </c>
      <c r="B128" s="67" t="s">
        <v>204</v>
      </c>
      <c r="C128" s="68" t="s">
        <v>208</v>
      </c>
      <c r="D128" s="69" t="s">
        <v>229</v>
      </c>
      <c r="E128" s="68">
        <v>1215</v>
      </c>
      <c r="F128" s="68">
        <v>0.8</v>
      </c>
      <c r="G128" s="68">
        <v>1</v>
      </c>
      <c r="H128" s="66">
        <v>0.5</v>
      </c>
      <c r="I128" s="68">
        <v>1.8</v>
      </c>
      <c r="J128" s="68">
        <v>1</v>
      </c>
      <c r="K128" s="70">
        <f t="shared" si="3"/>
        <v>874.80000000000007</v>
      </c>
      <c r="L128" s="74" t="s">
        <v>280</v>
      </c>
      <c r="M128" s="75">
        <v>1049.76</v>
      </c>
      <c r="N128" s="72" t="s">
        <v>269</v>
      </c>
      <c r="O128" s="72">
        <v>106</v>
      </c>
    </row>
    <row r="129" spans="1:15" s="72" customFormat="1" x14ac:dyDescent="0.25">
      <c r="A129" s="66">
        <v>6</v>
      </c>
      <c r="B129" s="67" t="s">
        <v>209</v>
      </c>
      <c r="C129" s="68" t="s">
        <v>251</v>
      </c>
      <c r="D129" s="69" t="s">
        <v>236</v>
      </c>
      <c r="E129" s="68">
        <v>1215</v>
      </c>
      <c r="F129" s="68">
        <v>0.8</v>
      </c>
      <c r="G129" s="68">
        <v>1</v>
      </c>
      <c r="H129" s="66">
        <v>0.5</v>
      </c>
      <c r="I129" s="68">
        <v>1.8</v>
      </c>
      <c r="J129" s="68">
        <v>1</v>
      </c>
      <c r="K129" s="70">
        <f t="shared" si="3"/>
        <v>874.80000000000007</v>
      </c>
      <c r="L129" s="74" t="s">
        <v>280</v>
      </c>
      <c r="M129" s="75">
        <v>1049.76</v>
      </c>
      <c r="N129" s="72" t="s">
        <v>269</v>
      </c>
      <c r="O129" s="72">
        <v>107</v>
      </c>
    </row>
    <row r="130" spans="1:15" s="72" customFormat="1" x14ac:dyDescent="0.25">
      <c r="A130" s="66">
        <v>7</v>
      </c>
      <c r="B130" s="67" t="s">
        <v>209</v>
      </c>
      <c r="C130" s="68" t="s">
        <v>210</v>
      </c>
      <c r="D130" s="69" t="s">
        <v>229</v>
      </c>
      <c r="E130" s="68">
        <v>1215</v>
      </c>
      <c r="F130" s="68">
        <v>0.8</v>
      </c>
      <c r="G130" s="68">
        <v>1</v>
      </c>
      <c r="H130" s="66">
        <v>0.5</v>
      </c>
      <c r="I130" s="68">
        <v>1.8</v>
      </c>
      <c r="J130" s="68">
        <v>1</v>
      </c>
      <c r="K130" s="70">
        <f t="shared" si="3"/>
        <v>874.80000000000007</v>
      </c>
      <c r="L130" s="74" t="s">
        <v>280</v>
      </c>
      <c r="M130" s="75">
        <v>1049.76</v>
      </c>
      <c r="N130" s="72" t="s">
        <v>269</v>
      </c>
      <c r="O130" s="72">
        <v>108</v>
      </c>
    </row>
    <row r="131" spans="1:15" x14ac:dyDescent="0.25">
      <c r="A131" s="155" t="s">
        <v>281</v>
      </c>
      <c r="B131" s="155"/>
      <c r="C131" s="15"/>
      <c r="D131" s="22"/>
      <c r="E131" s="15"/>
      <c r="F131" s="15"/>
      <c r="G131" s="15"/>
      <c r="H131" s="11"/>
      <c r="I131" s="15"/>
      <c r="J131" s="15"/>
      <c r="K131" s="33">
        <f>SUM(K124:K130)</f>
        <v>6123.6</v>
      </c>
      <c r="L131" s="21"/>
      <c r="M131" s="29"/>
    </row>
    <row r="132" spans="1:15" x14ac:dyDescent="0.25">
      <c r="B132" s="1"/>
      <c r="K132" s="1"/>
      <c r="L132" s="1"/>
    </row>
    <row r="133" spans="1:15" x14ac:dyDescent="0.25">
      <c r="A133" s="150" t="s">
        <v>281</v>
      </c>
      <c r="B133" s="150"/>
      <c r="C133" s="2">
        <f>A130+A121+A118+A105+A100+A97+A33+A30</f>
        <v>109</v>
      </c>
      <c r="D133" s="34" t="s">
        <v>291</v>
      </c>
      <c r="K133" s="3">
        <f>K31+K34+K98+K101+K106+K119+K122+K131</f>
        <v>197955.1</v>
      </c>
      <c r="L133" s="35" t="s">
        <v>292</v>
      </c>
    </row>
    <row r="134" spans="1:15" x14ac:dyDescent="0.25">
      <c r="I134" s="36"/>
    </row>
    <row r="136" spans="1:15" x14ac:dyDescent="0.25">
      <c r="K136" s="31">
        <f>K131+K122+K119+K106+K101+K98+K34+K31</f>
        <v>197955.1</v>
      </c>
    </row>
  </sheetData>
  <mergeCells count="32">
    <mergeCell ref="M4:M5"/>
    <mergeCell ref="A7:L7"/>
    <mergeCell ref="K1:L1"/>
    <mergeCell ref="A3:L3"/>
    <mergeCell ref="A4:A5"/>
    <mergeCell ref="B4:B5"/>
    <mergeCell ref="C4:C5"/>
    <mergeCell ref="D4:D5"/>
    <mergeCell ref="E4:E5"/>
    <mergeCell ref="F4:F5"/>
    <mergeCell ref="G4:G5"/>
    <mergeCell ref="H4:H5"/>
    <mergeCell ref="A99:L99"/>
    <mergeCell ref="I4:I5"/>
    <mergeCell ref="J4:J5"/>
    <mergeCell ref="K4:K5"/>
    <mergeCell ref="L4:L5"/>
    <mergeCell ref="A31:B31"/>
    <mergeCell ref="A32:L32"/>
    <mergeCell ref="A34:B34"/>
    <mergeCell ref="A35:L35"/>
    <mergeCell ref="A98:B98"/>
    <mergeCell ref="A122:B122"/>
    <mergeCell ref="A123:L123"/>
    <mergeCell ref="A131:B131"/>
    <mergeCell ref="A133:B133"/>
    <mergeCell ref="A101:B101"/>
    <mergeCell ref="A102:L102"/>
    <mergeCell ref="A106:B106"/>
    <mergeCell ref="A107:L107"/>
    <mergeCell ref="A119:B119"/>
    <mergeCell ref="A120:L1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Лист2</vt:lpstr>
      <vt:lpstr>Лист1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2014-10-23T03:15:25Z</dcterms:modified>
</cp:coreProperties>
</file>