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5" windowWidth="14805" windowHeight="7650"/>
  </bookViews>
  <sheets>
    <sheet name="график поставки приставок" sheetId="1" r:id="rId1"/>
  </sheets>
  <definedNames>
    <definedName name="_xlnm.Print_Area" localSheetId="0">'график поставки приставок'!$A$1:$AI$55</definedName>
  </definedNames>
  <calcPr calcId="144525"/>
</workbook>
</file>

<file path=xl/calcChain.xml><?xml version="1.0" encoding="utf-8"?>
<calcChain xmlns="http://schemas.openxmlformats.org/spreadsheetml/2006/main">
  <c r="N40" i="1" l="1"/>
  <c r="M40" i="1"/>
  <c r="E40" i="1"/>
  <c r="N31" i="1"/>
  <c r="M31" i="1"/>
  <c r="L31" i="1"/>
  <c r="C26" i="1"/>
  <c r="L26" i="1"/>
  <c r="N15" i="1"/>
  <c r="M15" i="1"/>
  <c r="L15" i="1"/>
  <c r="N13" i="1"/>
  <c r="M12" i="1"/>
  <c r="N11" i="1"/>
  <c r="C15" i="1" l="1"/>
  <c r="B50" i="1" l="1"/>
  <c r="AI39" i="1"/>
  <c r="AH39" i="1"/>
  <c r="AG39" i="1"/>
  <c r="D40" i="1"/>
  <c r="D15" i="1" l="1"/>
  <c r="AI11" i="1"/>
  <c r="AH11" i="1"/>
  <c r="AG11" i="1"/>
  <c r="G15" i="1"/>
  <c r="H15" i="1"/>
  <c r="E15" i="1" l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K31" i="1"/>
  <c r="J31" i="1"/>
  <c r="I31" i="1"/>
  <c r="H31" i="1"/>
  <c r="G31" i="1"/>
  <c r="F31" i="1"/>
  <c r="E31" i="1"/>
  <c r="D31" i="1"/>
  <c r="C31" i="1"/>
  <c r="I26" i="1" l="1"/>
  <c r="K40" i="1"/>
  <c r="I40" i="1"/>
  <c r="J40" i="1"/>
  <c r="AH20" i="1" l="1"/>
  <c r="AG45" i="1" l="1"/>
  <c r="AD45" i="1"/>
  <c r="AA45" i="1"/>
  <c r="X45" i="1"/>
  <c r="U45" i="1"/>
  <c r="R45" i="1"/>
  <c r="O45" i="1"/>
  <c r="L45" i="1"/>
  <c r="I45" i="1"/>
  <c r="F45" i="1"/>
  <c r="AH38" i="1" l="1"/>
  <c r="F40" i="1" l="1"/>
  <c r="G40" i="1"/>
  <c r="H40" i="1"/>
  <c r="L40" i="1"/>
  <c r="O40" i="1"/>
  <c r="P40" i="1"/>
  <c r="Q40" i="1"/>
  <c r="R40" i="1"/>
  <c r="S40" i="1"/>
  <c r="T40" i="1"/>
  <c r="U40" i="1"/>
  <c r="V40" i="1"/>
  <c r="W40" i="1"/>
  <c r="X40" i="1"/>
  <c r="Y40" i="1"/>
  <c r="Z40" i="1"/>
  <c r="AA40" i="1"/>
  <c r="AB40" i="1"/>
  <c r="AC40" i="1"/>
  <c r="AD40" i="1"/>
  <c r="AE40" i="1"/>
  <c r="AF40" i="1"/>
  <c r="C40" i="1"/>
  <c r="P15" i="1"/>
  <c r="O15" i="1"/>
  <c r="AI38" i="1" l="1"/>
  <c r="AG38" i="1"/>
  <c r="AI37" i="1"/>
  <c r="AH37" i="1"/>
  <c r="AG37" i="1"/>
  <c r="AI36" i="1"/>
  <c r="AH36" i="1"/>
  <c r="AG36" i="1"/>
  <c r="AI35" i="1"/>
  <c r="AH35" i="1"/>
  <c r="AG35" i="1"/>
  <c r="C45" i="1"/>
  <c r="AI30" i="1"/>
  <c r="AI31" i="1" s="1"/>
  <c r="AH30" i="1"/>
  <c r="AH31" i="1" s="1"/>
  <c r="AG30" i="1"/>
  <c r="AG31" i="1" s="1"/>
  <c r="AG19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K26" i="1"/>
  <c r="J26" i="1"/>
  <c r="H26" i="1"/>
  <c r="G26" i="1"/>
  <c r="F26" i="1"/>
  <c r="E26" i="1"/>
  <c r="D26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K15" i="1"/>
  <c r="J15" i="1"/>
  <c r="I15" i="1"/>
  <c r="F15" i="1"/>
  <c r="AG20" i="1"/>
  <c r="AI20" i="1"/>
  <c r="AG21" i="1"/>
  <c r="AH21" i="1"/>
  <c r="AI21" i="1"/>
  <c r="AG22" i="1"/>
  <c r="AH22" i="1"/>
  <c r="AI22" i="1"/>
  <c r="AG23" i="1"/>
  <c r="AH23" i="1"/>
  <c r="AI23" i="1"/>
  <c r="AG25" i="1"/>
  <c r="AH25" i="1"/>
  <c r="AI25" i="1"/>
  <c r="AI19" i="1"/>
  <c r="AI14" i="1"/>
  <c r="AI13" i="1"/>
  <c r="AI24" i="1"/>
  <c r="AI12" i="1"/>
  <c r="AI10" i="1"/>
  <c r="AH14" i="1"/>
  <c r="AH13" i="1"/>
  <c r="AH24" i="1"/>
  <c r="AH12" i="1"/>
  <c r="AH10" i="1"/>
  <c r="AG14" i="1"/>
  <c r="AG13" i="1"/>
  <c r="AG24" i="1"/>
  <c r="AG12" i="1"/>
  <c r="AG10" i="1"/>
  <c r="AH40" i="1" l="1"/>
  <c r="AG15" i="1"/>
  <c r="AI40" i="1"/>
  <c r="AH15" i="1"/>
  <c r="B48" i="1" s="1"/>
  <c r="AI15" i="1"/>
  <c r="B49" i="1" s="1"/>
  <c r="AG40" i="1"/>
  <c r="AH26" i="1"/>
  <c r="AI26" i="1"/>
  <c r="AG26" i="1"/>
  <c r="B51" i="1" l="1"/>
</calcChain>
</file>

<file path=xl/sharedStrings.xml><?xml version="1.0" encoding="utf-8"?>
<sst xmlns="http://schemas.openxmlformats.org/spreadsheetml/2006/main" count="267" uniqueCount="66">
  <si>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</si>
  <si>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</si>
  <si>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</si>
  <si>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</si>
  <si>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</si>
  <si>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</si>
  <si>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</si>
  <si>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</si>
  <si>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</si>
  <si>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</si>
  <si>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Адрес участка</t>
  </si>
  <si>
    <t>Наименование участка</t>
  </si>
  <si>
    <t>ВРЭС</t>
  </si>
  <si>
    <t>Сарыг-Сепский участок</t>
  </si>
  <si>
    <t>с. Сарыг-Сеп, ул. Мира, 6а-1</t>
  </si>
  <si>
    <t>Зубовский участок</t>
  </si>
  <si>
    <t>с. Бурен-Хем, ул. Енисейская, 66-1</t>
  </si>
  <si>
    <t>Бурень-Бай-Хаакский участок</t>
  </si>
  <si>
    <t>с. Бурен-Бай-Хаак, ул. Центральная, 18</t>
  </si>
  <si>
    <t>ЮРЭС</t>
  </si>
  <si>
    <t>Бай-Хаакский участок</t>
  </si>
  <si>
    <t>с. Бай-Хаак, ул. Оюна Данчай, 71А</t>
  </si>
  <si>
    <t>Балгазынский участок</t>
  </si>
  <si>
    <t>с. Балгазын, ул. Советская, 2</t>
  </si>
  <si>
    <t>Самагалтайский участок</t>
  </si>
  <si>
    <t>с. Самагалтай, ул. Подстанция, 4 (ул. Кунаа)</t>
  </si>
  <si>
    <t xml:space="preserve">Эрзинский участок </t>
  </si>
  <si>
    <t>с. Эрзин, ул. Комсомольская, 5</t>
  </si>
  <si>
    <t>Элегестинский участок</t>
  </si>
  <si>
    <t>с. Элегест, ул. Степная, 28</t>
  </si>
  <si>
    <t>Чеди-Хольский участок</t>
  </si>
  <si>
    <t>с. Хову-Аксы, ул. Комбинат Тува-Кобальт</t>
  </si>
  <si>
    <t>ЦРЭС</t>
  </si>
  <si>
    <t>Шагонарский участок</t>
  </si>
  <si>
    <t>Пий-Хемский участок</t>
  </si>
  <si>
    <t>г. Туран, ул. Шоссейная, 11</t>
  </si>
  <si>
    <t>Кызылский участок</t>
  </si>
  <si>
    <t>г. Кызыл, ул. Колхозная, 2</t>
  </si>
  <si>
    <t>ЗРЭС</t>
  </si>
  <si>
    <t>Ак-Довурак участок ВЛ</t>
  </si>
  <si>
    <t>г. Ак-Довурак, ул. Монгуш Марата, 1</t>
  </si>
  <si>
    <t>Тээлинский участок</t>
  </si>
  <si>
    <t>с. Тээли, ул. Степная, 59</t>
  </si>
  <si>
    <t>Чаданский участок</t>
  </si>
  <si>
    <t>г. Чадан, ул. Монгуш Бюрбю, 33</t>
  </si>
  <si>
    <t>Овюрский участок</t>
  </si>
  <si>
    <t>п. Хандыгайты, ул. Дружба, 85</t>
  </si>
  <si>
    <t>СВЛ</t>
  </si>
  <si>
    <t>Участок ВЛ</t>
  </si>
  <si>
    <t>Итого</t>
  </si>
  <si>
    <t>Итого:</t>
  </si>
  <si>
    <t>шт</t>
  </si>
  <si>
    <t xml:space="preserve">эксплуатации - начальник департамента технического </t>
  </si>
  <si>
    <t xml:space="preserve">обслуживания и ремонта объектов электросетевого хозяйства    </t>
  </si>
  <si>
    <t>А.И. Таранков</t>
  </si>
  <si>
    <t xml:space="preserve">Заместитель главного инженера по </t>
  </si>
  <si>
    <t>г. Шагонар, ул. Магистральная, 3</t>
  </si>
  <si>
    <t>ФБС-12-4-3Т</t>
  </si>
  <si>
    <t>Приставка ПТ 33-3</t>
  </si>
  <si>
    <t>Приставка ПТ 43-2</t>
  </si>
  <si>
    <t>Приставка ПТ 33-4</t>
  </si>
  <si>
    <t>ФБС-12-4-6Т</t>
  </si>
  <si>
    <t>График поставки железобетонных изделий  по мастерским участкам РЭС на 2020г.</t>
  </si>
  <si>
    <t>ПТ-6</t>
  </si>
  <si>
    <t>Приставка ПТ 6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</si>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</sst>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i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30">
    <xf numFmtId="0" fontId="0" fillId="0" borderId="0" xfId="0"/>
    <xf numFmtId="0" fontId="1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6" fillId="0" borderId="0" xfId="0" applyFont="1"/>
    <xf numFmtId="0" fontId="7" fillId="4" borderId="17" xfId="0" applyFont="1" applyFill="1" applyBorder="1" applyAlignment="1">
      <alignment horizontal="center" vertical="center"/>
    </xf>
    <xf numFmtId="0" fontId="7" fillId="4" borderId="19" xfId="0" applyFont="1" applyFill="1" applyBorder="1" applyAlignment="1">
      <alignment horizontal="center" vertical="center"/>
    </xf>
    <xf numFmtId="0" fontId="7" fillId="4" borderId="20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164" fontId="6" fillId="0" borderId="0" xfId="1" applyFont="1"/>
    <xf numFmtId="0" fontId="6" fillId="0" borderId="0" xfId="0" applyFont="1" applyBorder="1"/>
    <xf numFmtId="0" fontId="5" fillId="0" borderId="0" xfId="0" applyFont="1" applyAlignment="1"/>
    <xf numFmtId="0" fontId="5" fillId="0" borderId="0" xfId="0" applyFont="1"/>
    <xf numFmtId="0" fontId="8" fillId="0" borderId="0" xfId="0" applyFont="1"/>
    <xf numFmtId="0" fontId="6" fillId="5" borderId="0" xfId="0" applyFont="1" applyFill="1"/>
    <xf numFmtId="0" fontId="9" fillId="0" borderId="0" xfId="0" applyFont="1"/>
    <xf numFmtId="0" fontId="10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/>
    </xf>
    <xf numFmtId="0" fontId="8" fillId="7" borderId="1" xfId="0" applyFont="1" applyFill="1" applyBorder="1" applyAlignment="1">
      <alignment horizontal="center" wrapText="1"/>
    </xf>
    <xf numFmtId="0" fontId="8" fillId="7" borderId="1" xfId="0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28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14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29" xfId="0" applyFont="1" applyFill="1" applyBorder="1" applyAlignment="1">
      <alignment horizontal="center" vertical="center" wrapText="1"/>
    </xf>
    <xf numFmtId="0" fontId="5" fillId="5" borderId="15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/>
    </xf>
    <xf numFmtId="0" fontId="5" fillId="5" borderId="16" xfId="0" applyFont="1" applyFill="1" applyBorder="1" applyAlignment="1">
      <alignment horizontal="center" vertical="center"/>
    </xf>
    <xf numFmtId="0" fontId="5" fillId="5" borderId="15" xfId="0" applyFont="1" applyFill="1" applyBorder="1" applyAlignment="1">
      <alignment horizontal="center" vertical="center"/>
    </xf>
    <xf numFmtId="0" fontId="1" fillId="5" borderId="15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24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5" fillId="5" borderId="25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5" fillId="5" borderId="26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 wrapText="1"/>
    </xf>
    <xf numFmtId="0" fontId="1" fillId="5" borderId="26" xfId="0" applyFont="1" applyFill="1" applyBorder="1" applyAlignment="1">
      <alignment horizontal="center" vertical="center" wrapText="1"/>
    </xf>
    <xf numFmtId="0" fontId="1" fillId="5" borderId="25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7" fillId="4" borderId="17" xfId="0" applyFont="1" applyFill="1" applyBorder="1" applyAlignment="1">
      <alignment horizontal="center" vertical="center"/>
    </xf>
    <xf numFmtId="0" fontId="7" fillId="4" borderId="19" xfId="0" applyFont="1" applyFill="1" applyBorder="1" applyAlignment="1">
      <alignment horizontal="center" vertical="center"/>
    </xf>
    <xf numFmtId="0" fontId="7" fillId="4" borderId="20" xfId="0" applyFont="1" applyFill="1" applyBorder="1" applyAlignment="1">
      <alignment horizontal="center" vertical="center"/>
    </xf>
    <xf numFmtId="0" fontId="1" fillId="6" borderId="29" xfId="0" applyFont="1" applyFill="1" applyBorder="1" applyAlignment="1">
      <alignment horizontal="center" vertical="center" wrapText="1"/>
    </xf>
    <xf numFmtId="0" fontId="1" fillId="5" borderId="37" xfId="0" applyFont="1" applyFill="1" applyBorder="1" applyAlignment="1">
      <alignment horizontal="center" vertical="center" wrapText="1"/>
    </xf>
    <xf numFmtId="0" fontId="1" fillId="3" borderId="38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3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36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36" xfId="0" applyFont="1" applyFill="1" applyBorder="1" applyAlignment="1">
      <alignment horizontal="center" vertical="center"/>
    </xf>
    <xf numFmtId="0" fontId="5" fillId="5" borderId="40" xfId="0" applyFont="1" applyFill="1" applyBorder="1" applyAlignment="1">
      <alignment horizontal="center" vertical="center"/>
    </xf>
    <xf numFmtId="0" fontId="1" fillId="5" borderId="40" xfId="0" applyFont="1" applyFill="1" applyBorder="1" applyAlignment="1">
      <alignment horizontal="center" vertical="center" wrapText="1"/>
    </xf>
    <xf numFmtId="0" fontId="1" fillId="5" borderId="41" xfId="0" applyFont="1" applyFill="1" applyBorder="1" applyAlignment="1">
      <alignment horizontal="center" vertical="center" wrapText="1"/>
    </xf>
    <xf numFmtId="0" fontId="1" fillId="5" borderId="36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1" fillId="2" borderId="32" xfId="0" applyFont="1" applyFill="1" applyBorder="1" applyAlignment="1">
      <alignment horizontal="center" vertical="center" wrapText="1"/>
    </xf>
    <xf numFmtId="0" fontId="5" fillId="6" borderId="33" xfId="0" applyFont="1" applyFill="1" applyBorder="1" applyAlignment="1">
      <alignment horizontal="center" vertical="center"/>
    </xf>
    <xf numFmtId="0" fontId="5" fillId="6" borderId="34" xfId="0" applyFont="1" applyFill="1" applyBorder="1" applyAlignment="1">
      <alignment horizontal="center" vertical="center"/>
    </xf>
    <xf numFmtId="0" fontId="5" fillId="6" borderId="35" xfId="0" applyFont="1" applyFill="1" applyBorder="1" applyAlignment="1">
      <alignment horizontal="center" vertical="center"/>
    </xf>
    <xf numFmtId="0" fontId="7" fillId="4" borderId="33" xfId="0" applyFont="1" applyFill="1" applyBorder="1" applyAlignment="1">
      <alignment horizontal="center" vertical="center"/>
    </xf>
    <xf numFmtId="0" fontId="7" fillId="4" borderId="34" xfId="0" applyFont="1" applyFill="1" applyBorder="1" applyAlignment="1">
      <alignment horizontal="center" vertical="center"/>
    </xf>
    <xf numFmtId="0" fontId="7" fillId="4" borderId="35" xfId="0" applyFont="1" applyFill="1" applyBorder="1" applyAlignment="1">
      <alignment horizontal="center" vertical="center"/>
    </xf>
    <xf numFmtId="0" fontId="5" fillId="5" borderId="33" xfId="0" applyFont="1" applyFill="1" applyBorder="1" applyAlignment="1">
      <alignment horizontal="center" vertical="center"/>
    </xf>
    <xf numFmtId="0" fontId="5" fillId="5" borderId="34" xfId="0" applyFont="1" applyFill="1" applyBorder="1" applyAlignment="1">
      <alignment horizontal="center" vertical="center"/>
    </xf>
    <xf numFmtId="0" fontId="5" fillId="5" borderId="35" xfId="0" applyFont="1" applyFill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7" fillId="4" borderId="4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6" borderId="4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4"/>
  <sheetViews>
    <sheetView tabSelected="1" view="pageBreakPreview" zoomScale="40" zoomScaleNormal="40" zoomScaleSheetLayoutView="40" workbookViewId="0">
      <selection activeCell="F18" sqref="F18"/>
    </sheetView>
  </sheetViews>
  <sheetFormatPr defaultColWidth="9.140625" defaultRowHeight="15" x14ac:dyDescent="0.25"/>
  <cols>
    <col min="1" max="1" width="21.5703125" style="20" customWidth="1"/>
    <col min="2" max="2" width="25.42578125" style="20" customWidth="1"/>
    <col min="3" max="3" width="11.140625" style="20" customWidth="1"/>
    <col min="4" max="4" width="14.7109375" style="20" customWidth="1"/>
    <col min="5" max="5" width="13.7109375" style="20" customWidth="1"/>
    <col min="6" max="6" width="11.85546875" style="20" customWidth="1"/>
    <col min="7" max="7" width="12.7109375" style="20" customWidth="1"/>
    <col min="8" max="8" width="14.85546875" style="20" customWidth="1"/>
    <col min="9" max="9" width="12.28515625" style="20" customWidth="1"/>
    <col min="10" max="10" width="12.85546875" style="20" customWidth="1"/>
    <col min="11" max="11" width="16.5703125" style="20" customWidth="1"/>
    <col min="12" max="12" width="11.85546875" style="20" customWidth="1"/>
    <col min="13" max="13" width="13.28515625" style="20" customWidth="1"/>
    <col min="14" max="14" width="14.7109375" style="20" customWidth="1"/>
    <col min="15" max="16" width="14.42578125" style="20" customWidth="1"/>
    <col min="17" max="18" width="13.7109375" style="20" customWidth="1"/>
    <col min="19" max="20" width="15.140625" style="20" customWidth="1"/>
    <col min="21" max="21" width="12.42578125" style="20" customWidth="1"/>
    <col min="22" max="22" width="13.28515625" style="20" customWidth="1"/>
    <col min="23" max="23" width="14.28515625" style="20" customWidth="1"/>
    <col min="24" max="24" width="12.7109375" style="20" customWidth="1"/>
    <col min="25" max="25" width="13.28515625" style="20" customWidth="1"/>
    <col min="26" max="26" width="14.28515625" style="20" customWidth="1"/>
    <col min="27" max="27" width="11.85546875" style="20" customWidth="1"/>
    <col min="28" max="28" width="13.7109375" style="20" customWidth="1"/>
    <col min="29" max="29" width="14.42578125" style="20" customWidth="1"/>
    <col min="30" max="30" width="13.140625" style="20" customWidth="1"/>
    <col min="31" max="31" width="14.140625" style="20" customWidth="1"/>
    <col min="32" max="32" width="13.7109375" style="20" customWidth="1"/>
    <col min="33" max="33" width="12.42578125" style="20" customWidth="1"/>
    <col min="34" max="34" width="15.42578125" style="20" customWidth="1"/>
    <col min="35" max="35" width="15.140625" style="20" customWidth="1"/>
    <col min="36" max="16384" width="9.140625" style="20"/>
  </cols>
  <sheetData>
    <row r="1" spans="1:35" x14ac:dyDescent="0.25">
      <c r="A1" s="32"/>
      <c r="B1" s="32"/>
      <c r="C1" s="32"/>
      <c r="D1" s="32"/>
      <c r="E1" s="32"/>
      <c r="F1" s="32"/>
      <c r="G1" s="32"/>
      <c r="H1" s="32"/>
      <c r="I1" s="32"/>
    </row>
    <row r="2" spans="1:35" x14ac:dyDescent="0.25">
      <c r="A2" s="32"/>
      <c r="B2" s="32"/>
      <c r="C2" s="32"/>
      <c r="D2" s="32"/>
      <c r="E2" s="32"/>
      <c r="F2" s="32"/>
      <c r="G2" s="32"/>
      <c r="H2" s="32"/>
      <c r="I2" s="32"/>
      <c r="AH2" s="20" t="s">
        <v>65</v>
      </c>
    </row>
    <row r="5" spans="1:35" ht="25.5" customHeight="1" x14ac:dyDescent="0.25">
      <c r="C5" s="19" t="s">
        <v>62</v>
      </c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2"/>
    </row>
    <row r="6" spans="1:35" ht="15.75" thickBot="1" x14ac:dyDescent="0.3"/>
    <row r="7" spans="1:35" ht="21" customHeight="1" x14ac:dyDescent="0.25">
      <c r="A7" s="114" t="s">
        <v>11</v>
      </c>
      <c r="B7" s="114" t="s">
        <v>10</v>
      </c>
      <c r="C7" s="111" t="s">
        <v>0</v>
      </c>
      <c r="D7" s="112"/>
      <c r="E7" s="113"/>
      <c r="F7" s="111" t="s">
        <v>1</v>
      </c>
      <c r="G7" s="112"/>
      <c r="H7" s="113"/>
      <c r="I7" s="111" t="s">
        <v>2</v>
      </c>
      <c r="J7" s="112"/>
      <c r="K7" s="113"/>
      <c r="L7" s="111" t="s">
        <v>3</v>
      </c>
      <c r="M7" s="112"/>
      <c r="N7" s="113"/>
      <c r="O7" s="111" t="s">
        <v>4</v>
      </c>
      <c r="P7" s="112"/>
      <c r="Q7" s="113"/>
      <c r="R7" s="111" t="s">
        <v>5</v>
      </c>
      <c r="S7" s="112"/>
      <c r="T7" s="113"/>
      <c r="U7" s="111" t="s">
        <v>6</v>
      </c>
      <c r="V7" s="112"/>
      <c r="W7" s="113"/>
      <c r="X7" s="111" t="s">
        <v>7</v>
      </c>
      <c r="Y7" s="112"/>
      <c r="Z7" s="113"/>
      <c r="AA7" s="111" t="s">
        <v>8</v>
      </c>
      <c r="AB7" s="112"/>
      <c r="AC7" s="113"/>
      <c r="AD7" s="111" t="s">
        <v>9</v>
      </c>
      <c r="AE7" s="112"/>
      <c r="AF7" s="113"/>
      <c r="AG7" s="111" t="s">
        <v>49</v>
      </c>
      <c r="AH7" s="112"/>
      <c r="AI7" s="113"/>
    </row>
    <row r="8" spans="1:35" ht="37.5" x14ac:dyDescent="0.25">
      <c r="A8" s="119"/>
      <c r="B8" s="119"/>
      <c r="C8" s="124" t="s">
        <v>57</v>
      </c>
      <c r="D8" s="126" t="s">
        <v>58</v>
      </c>
      <c r="E8" s="123" t="s">
        <v>59</v>
      </c>
      <c r="F8" s="124" t="s">
        <v>57</v>
      </c>
      <c r="G8" s="126" t="s">
        <v>58</v>
      </c>
      <c r="H8" s="123" t="s">
        <v>59</v>
      </c>
      <c r="I8" s="124" t="s">
        <v>57</v>
      </c>
      <c r="J8" s="126" t="s">
        <v>58</v>
      </c>
      <c r="K8" s="123" t="s">
        <v>59</v>
      </c>
      <c r="L8" s="124" t="s">
        <v>57</v>
      </c>
      <c r="M8" s="126" t="s">
        <v>58</v>
      </c>
      <c r="N8" s="123" t="s">
        <v>59</v>
      </c>
      <c r="O8" s="124" t="s">
        <v>57</v>
      </c>
      <c r="P8" s="126" t="s">
        <v>58</v>
      </c>
      <c r="Q8" s="123" t="s">
        <v>59</v>
      </c>
      <c r="R8" s="124" t="s">
        <v>57</v>
      </c>
      <c r="S8" s="126" t="s">
        <v>58</v>
      </c>
      <c r="T8" s="123" t="s">
        <v>59</v>
      </c>
      <c r="U8" s="124" t="s">
        <v>57</v>
      </c>
      <c r="V8" s="126" t="s">
        <v>58</v>
      </c>
      <c r="W8" s="123" t="s">
        <v>59</v>
      </c>
      <c r="X8" s="124" t="s">
        <v>57</v>
      </c>
      <c r="Y8" s="126" t="s">
        <v>58</v>
      </c>
      <c r="Z8" s="123" t="s">
        <v>59</v>
      </c>
      <c r="AA8" s="124" t="s">
        <v>57</v>
      </c>
      <c r="AB8" s="126" t="s">
        <v>58</v>
      </c>
      <c r="AC8" s="123" t="s">
        <v>59</v>
      </c>
      <c r="AD8" s="124" t="s">
        <v>57</v>
      </c>
      <c r="AE8" s="126" t="s">
        <v>58</v>
      </c>
      <c r="AF8" s="123" t="s">
        <v>59</v>
      </c>
      <c r="AG8" s="124" t="s">
        <v>57</v>
      </c>
      <c r="AH8" s="126" t="s">
        <v>58</v>
      </c>
      <c r="AI8" s="123" t="s">
        <v>59</v>
      </c>
    </row>
    <row r="9" spans="1:35" ht="18.75" x14ac:dyDescent="0.25">
      <c r="A9" s="129" t="s">
        <v>12</v>
      </c>
      <c r="B9" s="129"/>
      <c r="C9" s="129"/>
      <c r="D9" s="129"/>
      <c r="E9" s="129"/>
      <c r="F9" s="129"/>
      <c r="G9" s="129"/>
      <c r="H9" s="129"/>
      <c r="I9" s="129"/>
      <c r="J9" s="129"/>
      <c r="K9" s="129"/>
      <c r="L9" s="129"/>
      <c r="M9" s="129"/>
      <c r="N9" s="129"/>
      <c r="O9" s="129"/>
      <c r="P9" s="129"/>
      <c r="Q9" s="129"/>
      <c r="R9" s="129"/>
      <c r="S9" s="129"/>
      <c r="T9" s="129"/>
      <c r="U9" s="129"/>
      <c r="V9" s="129"/>
      <c r="W9" s="129"/>
      <c r="X9" s="129"/>
      <c r="Y9" s="129"/>
      <c r="Z9" s="129"/>
      <c r="AA9" s="129"/>
      <c r="AB9" s="129"/>
      <c r="AC9" s="129"/>
      <c r="AD9" s="129"/>
      <c r="AE9" s="129"/>
      <c r="AF9" s="129"/>
      <c r="AG9" s="129"/>
      <c r="AH9" s="129"/>
      <c r="AI9" s="129"/>
    </row>
    <row r="10" spans="1:35" ht="40.5" hidden="1" customHeight="1" x14ac:dyDescent="0.25">
      <c r="A10" s="127" t="s">
        <v>13</v>
      </c>
      <c r="B10" s="127" t="s">
        <v>14</v>
      </c>
      <c r="C10" s="68"/>
      <c r="D10" s="69"/>
      <c r="E10" s="70"/>
      <c r="F10" s="68"/>
      <c r="G10" s="69"/>
      <c r="H10" s="70"/>
      <c r="I10" s="68"/>
      <c r="J10" s="69"/>
      <c r="K10" s="70"/>
      <c r="L10" s="68"/>
      <c r="M10" s="69"/>
      <c r="N10" s="70"/>
      <c r="O10" s="68"/>
      <c r="P10" s="71"/>
      <c r="Q10" s="72"/>
      <c r="R10" s="73"/>
      <c r="S10" s="74"/>
      <c r="T10" s="72"/>
      <c r="U10" s="73"/>
      <c r="V10" s="74"/>
      <c r="W10" s="72"/>
      <c r="X10" s="73"/>
      <c r="Y10" s="74"/>
      <c r="Z10" s="72"/>
      <c r="AA10" s="73"/>
      <c r="AB10" s="74"/>
      <c r="AC10" s="72"/>
      <c r="AD10" s="73"/>
      <c r="AE10" s="74"/>
      <c r="AF10" s="82"/>
      <c r="AG10" s="17">
        <f t="shared" ref="AG10:AI11" si="0">C10+F10+I10+L10+O10+R10+U10+X10+AA10+AD10</f>
        <v>0</v>
      </c>
      <c r="AH10" s="128">
        <f t="shared" si="0"/>
        <v>0</v>
      </c>
      <c r="AI10" s="18">
        <f t="shared" si="0"/>
        <v>0</v>
      </c>
    </row>
    <row r="11" spans="1:35" ht="40.5" customHeight="1" x14ac:dyDescent="0.25">
      <c r="A11" s="81" t="s">
        <v>34</v>
      </c>
      <c r="B11" s="81" t="s">
        <v>35</v>
      </c>
      <c r="C11" s="68"/>
      <c r="D11" s="69"/>
      <c r="E11" s="70"/>
      <c r="F11" s="68"/>
      <c r="G11" s="69"/>
      <c r="H11" s="70"/>
      <c r="I11" s="68"/>
      <c r="J11" s="69"/>
      <c r="K11" s="70"/>
      <c r="L11" s="68">
        <v>4</v>
      </c>
      <c r="M11" s="69">
        <v>29</v>
      </c>
      <c r="N11" s="70">
        <f>10+11</f>
        <v>21</v>
      </c>
      <c r="O11" s="68"/>
      <c r="P11" s="71"/>
      <c r="Q11" s="72"/>
      <c r="R11" s="73"/>
      <c r="S11" s="74"/>
      <c r="T11" s="72"/>
      <c r="U11" s="73"/>
      <c r="V11" s="74"/>
      <c r="W11" s="72"/>
      <c r="X11" s="73"/>
      <c r="Y11" s="74"/>
      <c r="Z11" s="72"/>
      <c r="AA11" s="73"/>
      <c r="AB11" s="74"/>
      <c r="AC11" s="72"/>
      <c r="AD11" s="73"/>
      <c r="AE11" s="74"/>
      <c r="AF11" s="82"/>
      <c r="AG11" s="76">
        <f t="shared" si="0"/>
        <v>4</v>
      </c>
      <c r="AH11" s="75">
        <f t="shared" si="0"/>
        <v>29</v>
      </c>
      <c r="AI11" s="77">
        <f t="shared" si="0"/>
        <v>21</v>
      </c>
    </row>
    <row r="12" spans="1:35" ht="37.5" x14ac:dyDescent="0.25">
      <c r="A12" s="81" t="s">
        <v>15</v>
      </c>
      <c r="B12" s="81" t="s">
        <v>16</v>
      </c>
      <c r="C12" s="45"/>
      <c r="D12" s="46"/>
      <c r="E12" s="47"/>
      <c r="F12" s="45"/>
      <c r="G12" s="46"/>
      <c r="H12" s="47"/>
      <c r="I12" s="45"/>
      <c r="J12" s="46"/>
      <c r="K12" s="47"/>
      <c r="L12" s="45"/>
      <c r="M12" s="46">
        <f>6+7</f>
        <v>13</v>
      </c>
      <c r="N12" s="47"/>
      <c r="O12" s="45"/>
      <c r="P12" s="48"/>
      <c r="Q12" s="49"/>
      <c r="R12" s="50"/>
      <c r="S12" s="51"/>
      <c r="T12" s="49"/>
      <c r="U12" s="50"/>
      <c r="V12" s="51"/>
      <c r="W12" s="49"/>
      <c r="X12" s="50"/>
      <c r="Y12" s="51"/>
      <c r="Z12" s="49"/>
      <c r="AA12" s="50"/>
      <c r="AB12" s="51"/>
      <c r="AC12" s="49"/>
      <c r="AD12" s="50"/>
      <c r="AE12" s="51"/>
      <c r="AF12" s="60"/>
      <c r="AG12" s="76">
        <f t="shared" ref="AG12:AG14" si="1">C12+F12+I12+L12+O12+R12+U12+X12+AA12+AD12</f>
        <v>0</v>
      </c>
      <c r="AH12" s="75">
        <f t="shared" ref="AH12:AH14" si="2">D12+G12+J12+M12+P12+S12+V12+Y12+AB12+AE12</f>
        <v>13</v>
      </c>
      <c r="AI12" s="77">
        <f t="shared" ref="AI12:AI14" si="3">E12+H12+K12+N12+Q12+T12+W12+Z12+AC12+AF12</f>
        <v>0</v>
      </c>
    </row>
    <row r="13" spans="1:35" ht="38.25" thickBot="1" x14ac:dyDescent="0.3">
      <c r="A13" s="81" t="s">
        <v>33</v>
      </c>
      <c r="B13" s="81" t="s">
        <v>56</v>
      </c>
      <c r="C13" s="45"/>
      <c r="D13" s="46"/>
      <c r="E13" s="47"/>
      <c r="F13" s="45"/>
      <c r="G13" s="46"/>
      <c r="H13" s="47"/>
      <c r="I13" s="45"/>
      <c r="J13" s="46"/>
      <c r="K13" s="47"/>
      <c r="L13" s="45"/>
      <c r="M13" s="46">
        <v>29</v>
      </c>
      <c r="N13" s="47">
        <f>19+10+8+21</f>
        <v>58</v>
      </c>
      <c r="O13" s="45"/>
      <c r="P13" s="46"/>
      <c r="Q13" s="47"/>
      <c r="R13" s="45"/>
      <c r="S13" s="46"/>
      <c r="T13" s="47"/>
      <c r="U13" s="45"/>
      <c r="V13" s="46"/>
      <c r="W13" s="47"/>
      <c r="X13" s="45"/>
      <c r="Y13" s="46"/>
      <c r="Z13" s="47"/>
      <c r="AA13" s="45"/>
      <c r="AB13" s="46"/>
      <c r="AC13" s="47"/>
      <c r="AD13" s="45"/>
      <c r="AE13" s="51"/>
      <c r="AF13" s="60"/>
      <c r="AG13" s="86">
        <f t="shared" si="1"/>
        <v>0</v>
      </c>
      <c r="AH13" s="87">
        <f t="shared" si="2"/>
        <v>29</v>
      </c>
      <c r="AI13" s="88">
        <f t="shared" si="3"/>
        <v>58</v>
      </c>
    </row>
    <row r="14" spans="1:35" ht="38.25" hidden="1" thickBot="1" x14ac:dyDescent="0.3">
      <c r="A14" s="52" t="s">
        <v>34</v>
      </c>
      <c r="B14" s="52" t="s">
        <v>35</v>
      </c>
      <c r="C14" s="53"/>
      <c r="D14" s="54"/>
      <c r="E14" s="55"/>
      <c r="F14" s="56"/>
      <c r="G14" s="54"/>
      <c r="H14" s="55"/>
      <c r="I14" s="56"/>
      <c r="J14" s="54"/>
      <c r="K14" s="55"/>
      <c r="L14" s="57"/>
      <c r="M14" s="58"/>
      <c r="N14" s="59"/>
      <c r="O14" s="56"/>
      <c r="P14" s="54"/>
      <c r="Q14" s="55"/>
      <c r="R14" s="56"/>
      <c r="S14" s="54"/>
      <c r="T14" s="55"/>
      <c r="U14" s="56"/>
      <c r="V14" s="54"/>
      <c r="W14" s="55"/>
      <c r="X14" s="56"/>
      <c r="Y14" s="54"/>
      <c r="Z14" s="55"/>
      <c r="AA14" s="56"/>
      <c r="AB14" s="54"/>
      <c r="AC14" s="55"/>
      <c r="AD14" s="56"/>
      <c r="AE14" s="58"/>
      <c r="AF14" s="59"/>
      <c r="AG14" s="83">
        <f t="shared" si="1"/>
        <v>0</v>
      </c>
      <c r="AH14" s="84">
        <f t="shared" si="2"/>
        <v>0</v>
      </c>
      <c r="AI14" s="85">
        <f t="shared" si="3"/>
        <v>0</v>
      </c>
    </row>
    <row r="15" spans="1:35" ht="20.25" thickBot="1" x14ac:dyDescent="0.3">
      <c r="A15" s="10" t="s">
        <v>50</v>
      </c>
      <c r="B15" s="10"/>
      <c r="C15" s="79">
        <f>C10+C12+C24+C13+C14+C11</f>
        <v>0</v>
      </c>
      <c r="D15" s="79">
        <f>D10+D12+D24+D13+D14+D11</f>
        <v>0</v>
      </c>
      <c r="E15" s="80">
        <f>E10+E12+E24+E13+E14+E11</f>
        <v>0</v>
      </c>
      <c r="F15" s="21">
        <f t="shared" ref="F15:AF15" si="4">F10+F12+F24+F13+F14</f>
        <v>0</v>
      </c>
      <c r="G15" s="22">
        <f>G10+G12+G24+G13+G14+G11</f>
        <v>0</v>
      </c>
      <c r="H15" s="23">
        <f>H10+H12+H24+H13+H14+H11</f>
        <v>0</v>
      </c>
      <c r="I15" s="7">
        <f t="shared" si="4"/>
        <v>0</v>
      </c>
      <c r="J15" s="8">
        <f t="shared" si="4"/>
        <v>0</v>
      </c>
      <c r="K15" s="9">
        <f t="shared" si="4"/>
        <v>0</v>
      </c>
      <c r="L15" s="79">
        <f>L10+L12+L24+L13+L14+L11</f>
        <v>4</v>
      </c>
      <c r="M15" s="79">
        <f>M10+M12+M24+M13+M14+M11</f>
        <v>71</v>
      </c>
      <c r="N15" s="80">
        <f>N10+N12+N24+N13+N14+N11</f>
        <v>79</v>
      </c>
      <c r="O15" s="7">
        <f>O10+O12+O13+O14</f>
        <v>0</v>
      </c>
      <c r="P15" s="7">
        <f>P10+P12+P13+P14</f>
        <v>0</v>
      </c>
      <c r="Q15" s="9">
        <f t="shared" si="4"/>
        <v>0</v>
      </c>
      <c r="R15" s="7">
        <f t="shared" si="4"/>
        <v>0</v>
      </c>
      <c r="S15" s="8">
        <f t="shared" si="4"/>
        <v>0</v>
      </c>
      <c r="T15" s="9">
        <f t="shared" si="4"/>
        <v>0</v>
      </c>
      <c r="U15" s="7">
        <f t="shared" si="4"/>
        <v>0</v>
      </c>
      <c r="V15" s="8">
        <f t="shared" si="4"/>
        <v>0</v>
      </c>
      <c r="W15" s="9">
        <f t="shared" si="4"/>
        <v>0</v>
      </c>
      <c r="X15" s="7">
        <f t="shared" si="4"/>
        <v>0</v>
      </c>
      <c r="Y15" s="8">
        <f t="shared" si="4"/>
        <v>0</v>
      </c>
      <c r="Z15" s="9">
        <f t="shared" si="4"/>
        <v>0</v>
      </c>
      <c r="AA15" s="7">
        <f t="shared" si="4"/>
        <v>0</v>
      </c>
      <c r="AB15" s="8">
        <f t="shared" si="4"/>
        <v>0</v>
      </c>
      <c r="AC15" s="9">
        <f t="shared" si="4"/>
        <v>0</v>
      </c>
      <c r="AD15" s="7">
        <f t="shared" si="4"/>
        <v>0</v>
      </c>
      <c r="AE15" s="8">
        <f t="shared" si="4"/>
        <v>0</v>
      </c>
      <c r="AF15" s="9">
        <f t="shared" si="4"/>
        <v>0</v>
      </c>
      <c r="AG15" s="7">
        <f>AG11+AG10+AG12+AG13+AG14</f>
        <v>4</v>
      </c>
      <c r="AH15" s="7">
        <f>AH11+AH10+AH12+AH13+AH14</f>
        <v>71</v>
      </c>
      <c r="AI15" s="10">
        <f>AI11+AI10+AI12+AI24+AI13+AI14</f>
        <v>79</v>
      </c>
    </row>
    <row r="16" spans="1:35" ht="19.5" thickBot="1" x14ac:dyDescent="0.3">
      <c r="A16" s="116" t="s">
        <v>19</v>
      </c>
      <c r="B16" s="116"/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  <c r="O16" s="117"/>
      <c r="P16" s="117"/>
      <c r="Q16" s="117"/>
      <c r="R16" s="117"/>
      <c r="S16" s="117"/>
      <c r="T16" s="117"/>
      <c r="U16" s="117"/>
      <c r="V16" s="117"/>
      <c r="W16" s="117"/>
      <c r="X16" s="117"/>
      <c r="Y16" s="117"/>
      <c r="Z16" s="117"/>
      <c r="AA16" s="117"/>
      <c r="AB16" s="117"/>
      <c r="AC16" s="117"/>
      <c r="AD16" s="117"/>
      <c r="AE16" s="117"/>
      <c r="AF16" s="117"/>
      <c r="AG16" s="117"/>
      <c r="AH16" s="117"/>
      <c r="AI16" s="117"/>
    </row>
    <row r="17" spans="1:35" ht="24" customHeight="1" x14ac:dyDescent="0.25">
      <c r="A17" s="114" t="s">
        <v>11</v>
      </c>
      <c r="B17" s="114" t="s">
        <v>10</v>
      </c>
      <c r="C17" s="111" t="s">
        <v>0</v>
      </c>
      <c r="D17" s="112"/>
      <c r="E17" s="118"/>
      <c r="F17" s="111" t="s">
        <v>1</v>
      </c>
      <c r="G17" s="112"/>
      <c r="H17" s="113"/>
      <c r="I17" s="111" t="s">
        <v>2</v>
      </c>
      <c r="J17" s="112"/>
      <c r="K17" s="113"/>
      <c r="L17" s="111" t="s">
        <v>3</v>
      </c>
      <c r="M17" s="112"/>
      <c r="N17" s="113"/>
      <c r="O17" s="111" t="s">
        <v>4</v>
      </c>
      <c r="P17" s="112"/>
      <c r="Q17" s="113"/>
      <c r="R17" s="111" t="s">
        <v>5</v>
      </c>
      <c r="S17" s="112"/>
      <c r="T17" s="113"/>
      <c r="U17" s="111" t="s">
        <v>6</v>
      </c>
      <c r="V17" s="112"/>
      <c r="W17" s="113"/>
      <c r="X17" s="111" t="s">
        <v>7</v>
      </c>
      <c r="Y17" s="112"/>
      <c r="Z17" s="113"/>
      <c r="AA17" s="111" t="s">
        <v>8</v>
      </c>
      <c r="AB17" s="112"/>
      <c r="AC17" s="113"/>
      <c r="AD17" s="111" t="s">
        <v>9</v>
      </c>
      <c r="AE17" s="112"/>
      <c r="AF17" s="118"/>
      <c r="AG17" s="111" t="s">
        <v>49</v>
      </c>
      <c r="AH17" s="112"/>
      <c r="AI17" s="113"/>
    </row>
    <row r="18" spans="1:35" ht="38.25" thickBot="1" x14ac:dyDescent="0.3">
      <c r="A18" s="115"/>
      <c r="B18" s="115"/>
      <c r="C18" s="3" t="s">
        <v>57</v>
      </c>
      <c r="D18" s="4" t="s">
        <v>58</v>
      </c>
      <c r="E18" s="15" t="s">
        <v>59</v>
      </c>
      <c r="F18" s="3" t="s">
        <v>57</v>
      </c>
      <c r="G18" s="4" t="s">
        <v>58</v>
      </c>
      <c r="H18" s="15" t="s">
        <v>59</v>
      </c>
      <c r="I18" s="3" t="s">
        <v>57</v>
      </c>
      <c r="J18" s="4" t="s">
        <v>58</v>
      </c>
      <c r="K18" s="15" t="s">
        <v>59</v>
      </c>
      <c r="L18" s="3" t="s">
        <v>57</v>
      </c>
      <c r="M18" s="4" t="s">
        <v>58</v>
      </c>
      <c r="N18" s="15" t="s">
        <v>59</v>
      </c>
      <c r="O18" s="3" t="s">
        <v>57</v>
      </c>
      <c r="P18" s="4" t="s">
        <v>58</v>
      </c>
      <c r="Q18" s="15" t="s">
        <v>59</v>
      </c>
      <c r="R18" s="3" t="s">
        <v>57</v>
      </c>
      <c r="S18" s="4" t="s">
        <v>58</v>
      </c>
      <c r="T18" s="15" t="s">
        <v>59</v>
      </c>
      <c r="U18" s="3" t="s">
        <v>57</v>
      </c>
      <c r="V18" s="4" t="s">
        <v>58</v>
      </c>
      <c r="W18" s="15" t="s">
        <v>59</v>
      </c>
      <c r="X18" s="3" t="s">
        <v>57</v>
      </c>
      <c r="Y18" s="4" t="s">
        <v>58</v>
      </c>
      <c r="Z18" s="15" t="s">
        <v>59</v>
      </c>
      <c r="AA18" s="3" t="s">
        <v>57</v>
      </c>
      <c r="AB18" s="4" t="s">
        <v>58</v>
      </c>
      <c r="AC18" s="15" t="s">
        <v>59</v>
      </c>
      <c r="AD18" s="3" t="s">
        <v>57</v>
      </c>
      <c r="AE18" s="4" t="s">
        <v>58</v>
      </c>
      <c r="AF18" s="15" t="s">
        <v>59</v>
      </c>
      <c r="AG18" s="3" t="s">
        <v>57</v>
      </c>
      <c r="AH18" s="4" t="s">
        <v>58</v>
      </c>
      <c r="AI18" s="15" t="s">
        <v>59</v>
      </c>
    </row>
    <row r="19" spans="1:35" ht="37.5" hidden="1" x14ac:dyDescent="0.25">
      <c r="A19" s="44" t="s">
        <v>20</v>
      </c>
      <c r="B19" s="44" t="s">
        <v>21</v>
      </c>
      <c r="C19" s="45"/>
      <c r="D19" s="51"/>
      <c r="E19" s="60"/>
      <c r="F19" s="50"/>
      <c r="G19" s="51"/>
      <c r="H19" s="49"/>
      <c r="I19" s="50"/>
      <c r="J19" s="51"/>
      <c r="K19" s="49"/>
      <c r="L19" s="50"/>
      <c r="M19" s="51"/>
      <c r="N19" s="49"/>
      <c r="O19" s="50"/>
      <c r="P19" s="51"/>
      <c r="Q19" s="49"/>
      <c r="R19" s="50"/>
      <c r="S19" s="51"/>
      <c r="T19" s="49"/>
      <c r="U19" s="50"/>
      <c r="V19" s="51"/>
      <c r="W19" s="49"/>
      <c r="X19" s="50"/>
      <c r="Y19" s="51"/>
      <c r="Z19" s="49"/>
      <c r="AA19" s="50"/>
      <c r="AB19" s="51"/>
      <c r="AC19" s="49"/>
      <c r="AD19" s="50"/>
      <c r="AE19" s="51"/>
      <c r="AF19" s="60"/>
      <c r="AG19" s="17">
        <f>C19+F19+I19+L19+O19+R19+U19+X19+AA19+AD19</f>
        <v>0</v>
      </c>
      <c r="AH19" s="1">
        <v>0</v>
      </c>
      <c r="AI19" s="18">
        <f>E19+H19+K19+N19+Q19+T19+W19+Z19+AC19+AF19</f>
        <v>0</v>
      </c>
    </row>
    <row r="20" spans="1:35" ht="37.5" hidden="1" x14ac:dyDescent="0.25">
      <c r="A20" s="44" t="s">
        <v>22</v>
      </c>
      <c r="B20" s="44" t="s">
        <v>23</v>
      </c>
      <c r="C20" s="45"/>
      <c r="D20" s="51"/>
      <c r="E20" s="60"/>
      <c r="F20" s="50"/>
      <c r="G20" s="51"/>
      <c r="H20" s="49"/>
      <c r="I20" s="50"/>
      <c r="J20" s="51"/>
      <c r="K20" s="49"/>
      <c r="L20" s="50"/>
      <c r="M20" s="51"/>
      <c r="N20" s="49"/>
      <c r="O20" s="50"/>
      <c r="P20" s="51"/>
      <c r="Q20" s="49"/>
      <c r="R20" s="50"/>
      <c r="S20" s="51"/>
      <c r="T20" s="49"/>
      <c r="U20" s="50"/>
      <c r="V20" s="51"/>
      <c r="W20" s="49"/>
      <c r="X20" s="50"/>
      <c r="Y20" s="51"/>
      <c r="Z20" s="49"/>
      <c r="AA20" s="50"/>
      <c r="AB20" s="51"/>
      <c r="AC20" s="49"/>
      <c r="AD20" s="50"/>
      <c r="AE20" s="51"/>
      <c r="AF20" s="60"/>
      <c r="AG20" s="5">
        <f t="shared" ref="AG20:AG25" si="5">C20+F20+I20+L20+O20+R20+U20+X20+AA20+AD20</f>
        <v>0</v>
      </c>
      <c r="AH20" s="1">
        <f>D20+G20+J20+M20+P20+S20+V20+Y20+AB20+AE20</f>
        <v>0</v>
      </c>
      <c r="AI20" s="6">
        <f t="shared" ref="AI20:AI25" si="6">E20+H20+K20+N20+Q20+T20+W20+Z20+AC20+AF20</f>
        <v>0</v>
      </c>
    </row>
    <row r="21" spans="1:35" ht="57" thickBot="1" x14ac:dyDescent="0.3">
      <c r="A21" s="81" t="s">
        <v>24</v>
      </c>
      <c r="B21" s="81" t="s">
        <v>25</v>
      </c>
      <c r="C21" s="45"/>
      <c r="D21" s="51"/>
      <c r="E21" s="60"/>
      <c r="F21" s="50"/>
      <c r="G21" s="51"/>
      <c r="H21" s="49"/>
      <c r="I21" s="50"/>
      <c r="J21" s="51"/>
      <c r="K21" s="49"/>
      <c r="L21" s="45">
        <v>8</v>
      </c>
      <c r="M21" s="51"/>
      <c r="N21" s="49"/>
      <c r="O21" s="50"/>
      <c r="P21" s="51"/>
      <c r="Q21" s="49"/>
      <c r="R21" s="50"/>
      <c r="S21" s="51"/>
      <c r="T21" s="49"/>
      <c r="U21" s="50"/>
      <c r="V21" s="51"/>
      <c r="W21" s="49"/>
      <c r="X21" s="50"/>
      <c r="Y21" s="51"/>
      <c r="Z21" s="49"/>
      <c r="AA21" s="50"/>
      <c r="AB21" s="51"/>
      <c r="AC21" s="49"/>
      <c r="AD21" s="50"/>
      <c r="AE21" s="51"/>
      <c r="AF21" s="60"/>
      <c r="AG21" s="5">
        <f t="shared" si="5"/>
        <v>8</v>
      </c>
      <c r="AH21" s="1">
        <f t="shared" ref="AH21:AH25" si="7">D21+G21+J21+M21+P21+S21+V21+Y21+AB21+AE21</f>
        <v>0</v>
      </c>
      <c r="AI21" s="6">
        <f t="shared" si="6"/>
        <v>0</v>
      </c>
    </row>
    <row r="22" spans="1:35" ht="37.5" hidden="1" x14ac:dyDescent="0.25">
      <c r="A22" s="44" t="s">
        <v>26</v>
      </c>
      <c r="B22" s="44" t="s">
        <v>27</v>
      </c>
      <c r="C22" s="45"/>
      <c r="D22" s="51"/>
      <c r="E22" s="60"/>
      <c r="F22" s="50"/>
      <c r="G22" s="51"/>
      <c r="H22" s="49"/>
      <c r="I22" s="50"/>
      <c r="J22" s="51"/>
      <c r="K22" s="49"/>
      <c r="L22" s="45"/>
      <c r="M22" s="51"/>
      <c r="N22" s="49"/>
      <c r="O22" s="50"/>
      <c r="P22" s="51"/>
      <c r="Q22" s="49"/>
      <c r="R22" s="50"/>
      <c r="S22" s="51"/>
      <c r="T22" s="49"/>
      <c r="U22" s="50"/>
      <c r="V22" s="51"/>
      <c r="W22" s="49"/>
      <c r="X22" s="50"/>
      <c r="Y22" s="51"/>
      <c r="Z22" s="49"/>
      <c r="AA22" s="50"/>
      <c r="AB22" s="51"/>
      <c r="AC22" s="49"/>
      <c r="AD22" s="50"/>
      <c r="AE22" s="51"/>
      <c r="AF22" s="60"/>
      <c r="AG22" s="5">
        <f t="shared" si="5"/>
        <v>0</v>
      </c>
      <c r="AH22" s="1">
        <f t="shared" si="7"/>
        <v>0</v>
      </c>
      <c r="AI22" s="6">
        <f t="shared" si="6"/>
        <v>0</v>
      </c>
    </row>
    <row r="23" spans="1:35" ht="37.5" hidden="1" x14ac:dyDescent="0.25">
      <c r="A23" s="44" t="s">
        <v>28</v>
      </c>
      <c r="B23" s="44" t="s">
        <v>29</v>
      </c>
      <c r="C23" s="45"/>
      <c r="D23" s="51"/>
      <c r="E23" s="60"/>
      <c r="F23" s="50"/>
      <c r="G23" s="51"/>
      <c r="H23" s="49"/>
      <c r="I23" s="50"/>
      <c r="J23" s="51"/>
      <c r="K23" s="49"/>
      <c r="L23" s="45"/>
      <c r="M23" s="51"/>
      <c r="N23" s="49"/>
      <c r="O23" s="50"/>
      <c r="P23" s="51"/>
      <c r="Q23" s="49"/>
      <c r="R23" s="50"/>
      <c r="S23" s="51"/>
      <c r="T23" s="49"/>
      <c r="U23" s="50"/>
      <c r="V23" s="51"/>
      <c r="W23" s="49"/>
      <c r="X23" s="50"/>
      <c r="Y23" s="51"/>
      <c r="Z23" s="49"/>
      <c r="AA23" s="50"/>
      <c r="AB23" s="51"/>
      <c r="AC23" s="49"/>
      <c r="AD23" s="50"/>
      <c r="AE23" s="51"/>
      <c r="AF23" s="60"/>
      <c r="AG23" s="5">
        <f t="shared" si="5"/>
        <v>0</v>
      </c>
      <c r="AH23" s="1">
        <f t="shared" si="7"/>
        <v>0</v>
      </c>
      <c r="AI23" s="6">
        <f t="shared" si="6"/>
        <v>0</v>
      </c>
    </row>
    <row r="24" spans="1:35" ht="56.25" hidden="1" x14ac:dyDescent="0.25">
      <c r="A24" s="44" t="s">
        <v>17</v>
      </c>
      <c r="B24" s="44" t="s">
        <v>18</v>
      </c>
      <c r="C24" s="45"/>
      <c r="D24" s="46"/>
      <c r="E24" s="47"/>
      <c r="F24" s="45"/>
      <c r="G24" s="46"/>
      <c r="H24" s="47"/>
      <c r="I24" s="45"/>
      <c r="J24" s="46"/>
      <c r="K24" s="47"/>
      <c r="L24" s="45"/>
      <c r="M24" s="46"/>
      <c r="N24" s="47"/>
      <c r="O24" s="45"/>
      <c r="P24" s="51"/>
      <c r="Q24" s="49"/>
      <c r="R24" s="50"/>
      <c r="S24" s="51"/>
      <c r="T24" s="49"/>
      <c r="U24" s="50"/>
      <c r="V24" s="51"/>
      <c r="W24" s="49"/>
      <c r="X24" s="50"/>
      <c r="Y24" s="51"/>
      <c r="Z24" s="49"/>
      <c r="AA24" s="50"/>
      <c r="AB24" s="51"/>
      <c r="AC24" s="49"/>
      <c r="AD24" s="50"/>
      <c r="AE24" s="51"/>
      <c r="AF24" s="49"/>
      <c r="AG24" s="5">
        <f>C24+F24+I24+L24+O24+R24+U24+X24+AA24+AD24</f>
        <v>0</v>
      </c>
      <c r="AH24" s="1">
        <f>D24+G24+J24+M24+P24+S24+V24+Y24+AB24+AE24</f>
        <v>0</v>
      </c>
      <c r="AI24" s="6">
        <f>E24+H24+K24+N24+Q24+T24+W24+Z24+AC24+AF24</f>
        <v>0</v>
      </c>
    </row>
    <row r="25" spans="1:35" ht="57" hidden="1" thickBot="1" x14ac:dyDescent="0.3">
      <c r="A25" s="52" t="s">
        <v>30</v>
      </c>
      <c r="B25" s="52" t="s">
        <v>31</v>
      </c>
      <c r="C25" s="56"/>
      <c r="D25" s="58"/>
      <c r="E25" s="61"/>
      <c r="F25" s="57"/>
      <c r="G25" s="58"/>
      <c r="H25" s="59"/>
      <c r="I25" s="57"/>
      <c r="J25" s="58"/>
      <c r="K25" s="59"/>
      <c r="L25" s="56"/>
      <c r="M25" s="58"/>
      <c r="N25" s="59"/>
      <c r="O25" s="57"/>
      <c r="P25" s="58"/>
      <c r="Q25" s="59"/>
      <c r="R25" s="57"/>
      <c r="S25" s="58"/>
      <c r="T25" s="59"/>
      <c r="U25" s="57"/>
      <c r="V25" s="58"/>
      <c r="W25" s="59"/>
      <c r="X25" s="57"/>
      <c r="Y25" s="58"/>
      <c r="Z25" s="59"/>
      <c r="AA25" s="57"/>
      <c r="AB25" s="58"/>
      <c r="AC25" s="59"/>
      <c r="AD25" s="62"/>
      <c r="AE25" s="63"/>
      <c r="AF25" s="64"/>
      <c r="AG25" s="11">
        <f t="shared" si="5"/>
        <v>0</v>
      </c>
      <c r="AH25" s="12">
        <f t="shared" si="7"/>
        <v>0</v>
      </c>
      <c r="AI25" s="13">
        <f t="shared" si="6"/>
        <v>0</v>
      </c>
    </row>
    <row r="26" spans="1:35" ht="20.25" thickBot="1" x14ac:dyDescent="0.3">
      <c r="A26" s="10" t="s">
        <v>50</v>
      </c>
      <c r="B26" s="10"/>
      <c r="C26" s="8">
        <f t="shared" ref="C26:AF26" si="8">C19+C20+C21+C22+C23+C25</f>
        <v>0</v>
      </c>
      <c r="D26" s="8">
        <f t="shared" si="8"/>
        <v>0</v>
      </c>
      <c r="E26" s="16">
        <f t="shared" si="8"/>
        <v>0</v>
      </c>
      <c r="F26" s="7">
        <f t="shared" si="8"/>
        <v>0</v>
      </c>
      <c r="G26" s="8">
        <f t="shared" si="8"/>
        <v>0</v>
      </c>
      <c r="H26" s="9">
        <f t="shared" si="8"/>
        <v>0</v>
      </c>
      <c r="I26" s="7">
        <f>I19+I20+I21+I22+I23+I25</f>
        <v>0</v>
      </c>
      <c r="J26" s="8">
        <f t="shared" si="8"/>
        <v>0</v>
      </c>
      <c r="K26" s="9">
        <f t="shared" si="8"/>
        <v>0</v>
      </c>
      <c r="L26" s="78">
        <f>L19+L20+L21+L22+L23+L25</f>
        <v>8</v>
      </c>
      <c r="M26" s="8">
        <f t="shared" si="8"/>
        <v>0</v>
      </c>
      <c r="N26" s="9">
        <f t="shared" si="8"/>
        <v>0</v>
      </c>
      <c r="O26" s="7">
        <f t="shared" si="8"/>
        <v>0</v>
      </c>
      <c r="P26" s="8">
        <f t="shared" si="8"/>
        <v>0</v>
      </c>
      <c r="Q26" s="9">
        <f t="shared" si="8"/>
        <v>0</v>
      </c>
      <c r="R26" s="7">
        <f t="shared" si="8"/>
        <v>0</v>
      </c>
      <c r="S26" s="8">
        <f t="shared" si="8"/>
        <v>0</v>
      </c>
      <c r="T26" s="9">
        <f t="shared" si="8"/>
        <v>0</v>
      </c>
      <c r="U26" s="7">
        <f t="shared" si="8"/>
        <v>0</v>
      </c>
      <c r="V26" s="8">
        <f t="shared" si="8"/>
        <v>0</v>
      </c>
      <c r="W26" s="9">
        <f t="shared" si="8"/>
        <v>0</v>
      </c>
      <c r="X26" s="7">
        <f t="shared" si="8"/>
        <v>0</v>
      </c>
      <c r="Y26" s="8">
        <f t="shared" si="8"/>
        <v>0</v>
      </c>
      <c r="Z26" s="9">
        <f t="shared" si="8"/>
        <v>0</v>
      </c>
      <c r="AA26" s="7">
        <f t="shared" si="8"/>
        <v>0</v>
      </c>
      <c r="AB26" s="8">
        <f t="shared" si="8"/>
        <v>0</v>
      </c>
      <c r="AC26" s="9">
        <f t="shared" si="8"/>
        <v>0</v>
      </c>
      <c r="AD26" s="14">
        <f t="shared" si="8"/>
        <v>0</v>
      </c>
      <c r="AE26" s="8">
        <f t="shared" si="8"/>
        <v>0</v>
      </c>
      <c r="AF26" s="16">
        <f t="shared" si="8"/>
        <v>0</v>
      </c>
      <c r="AG26" s="7">
        <f>AG19+AG20+AG21+AG22+AG23+AG25</f>
        <v>8</v>
      </c>
      <c r="AH26" s="8">
        <f t="shared" ref="AH26:AI26" si="9">AH19+AH20+AH21+AH22+AH23+AH25</f>
        <v>0</v>
      </c>
      <c r="AI26" s="9">
        <f t="shared" si="9"/>
        <v>0</v>
      </c>
    </row>
    <row r="27" spans="1:35" ht="19.5" thickBot="1" x14ac:dyDescent="0.3">
      <c r="A27" s="116" t="s">
        <v>32</v>
      </c>
      <c r="B27" s="116"/>
      <c r="C27" s="117"/>
      <c r="D27" s="117"/>
      <c r="E27" s="117"/>
      <c r="F27" s="117"/>
      <c r="G27" s="117"/>
      <c r="H27" s="117"/>
      <c r="I27" s="117"/>
      <c r="J27" s="117"/>
      <c r="K27" s="117"/>
      <c r="L27" s="117"/>
      <c r="M27" s="117"/>
      <c r="N27" s="117"/>
      <c r="O27" s="117"/>
      <c r="P27" s="117"/>
      <c r="Q27" s="117"/>
      <c r="R27" s="117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  <c r="AF27" s="117"/>
      <c r="AG27" s="117"/>
      <c r="AH27" s="117"/>
      <c r="AI27" s="117"/>
    </row>
    <row r="28" spans="1:35" ht="24" customHeight="1" x14ac:dyDescent="0.25">
      <c r="A28" s="114" t="s">
        <v>11</v>
      </c>
      <c r="B28" s="114" t="s">
        <v>10</v>
      </c>
      <c r="C28" s="111" t="s">
        <v>0</v>
      </c>
      <c r="D28" s="112"/>
      <c r="E28" s="113"/>
      <c r="F28" s="111" t="s">
        <v>1</v>
      </c>
      <c r="G28" s="112"/>
      <c r="H28" s="113"/>
      <c r="I28" s="111" t="s">
        <v>2</v>
      </c>
      <c r="J28" s="112"/>
      <c r="K28" s="113"/>
      <c r="L28" s="111" t="s">
        <v>3</v>
      </c>
      <c r="M28" s="112"/>
      <c r="N28" s="113"/>
      <c r="O28" s="111" t="s">
        <v>4</v>
      </c>
      <c r="P28" s="112"/>
      <c r="Q28" s="113"/>
      <c r="R28" s="122" t="s">
        <v>5</v>
      </c>
      <c r="S28" s="112"/>
      <c r="T28" s="118"/>
      <c r="U28" s="111" t="s">
        <v>6</v>
      </c>
      <c r="V28" s="112"/>
      <c r="W28" s="113"/>
      <c r="X28" s="111" t="s">
        <v>7</v>
      </c>
      <c r="Y28" s="112"/>
      <c r="Z28" s="113"/>
      <c r="AA28" s="111" t="s">
        <v>8</v>
      </c>
      <c r="AB28" s="112"/>
      <c r="AC28" s="113"/>
      <c r="AD28" s="111" t="s">
        <v>9</v>
      </c>
      <c r="AE28" s="112"/>
      <c r="AF28" s="113"/>
      <c r="AG28" s="111" t="s">
        <v>49</v>
      </c>
      <c r="AH28" s="112"/>
      <c r="AI28" s="113"/>
    </row>
    <row r="29" spans="1:35" ht="38.25" thickBot="1" x14ac:dyDescent="0.3">
      <c r="A29" s="115"/>
      <c r="B29" s="115"/>
      <c r="C29" s="3" t="s">
        <v>57</v>
      </c>
      <c r="D29" s="4" t="s">
        <v>60</v>
      </c>
      <c r="E29" s="15" t="s">
        <v>59</v>
      </c>
      <c r="F29" s="3" t="s">
        <v>57</v>
      </c>
      <c r="G29" s="4" t="s">
        <v>60</v>
      </c>
      <c r="H29" s="15" t="s">
        <v>59</v>
      </c>
      <c r="I29" s="3" t="s">
        <v>57</v>
      </c>
      <c r="J29" s="4" t="s">
        <v>60</v>
      </c>
      <c r="K29" s="15" t="s">
        <v>59</v>
      </c>
      <c r="L29" s="3" t="s">
        <v>57</v>
      </c>
      <c r="M29" s="4" t="s">
        <v>60</v>
      </c>
      <c r="N29" s="15" t="s">
        <v>59</v>
      </c>
      <c r="O29" s="3" t="s">
        <v>57</v>
      </c>
      <c r="P29" s="4" t="s">
        <v>60</v>
      </c>
      <c r="Q29" s="15" t="s">
        <v>59</v>
      </c>
      <c r="R29" s="3" t="s">
        <v>57</v>
      </c>
      <c r="S29" s="4" t="s">
        <v>60</v>
      </c>
      <c r="T29" s="15" t="s">
        <v>59</v>
      </c>
      <c r="U29" s="3" t="s">
        <v>57</v>
      </c>
      <c r="V29" s="4" t="s">
        <v>60</v>
      </c>
      <c r="W29" s="15" t="s">
        <v>59</v>
      </c>
      <c r="X29" s="3" t="s">
        <v>57</v>
      </c>
      <c r="Y29" s="4" t="s">
        <v>60</v>
      </c>
      <c r="Z29" s="15" t="s">
        <v>59</v>
      </c>
      <c r="AA29" s="3" t="s">
        <v>57</v>
      </c>
      <c r="AB29" s="4" t="s">
        <v>60</v>
      </c>
      <c r="AC29" s="15" t="s">
        <v>59</v>
      </c>
      <c r="AD29" s="3" t="s">
        <v>57</v>
      </c>
      <c r="AE29" s="4" t="s">
        <v>60</v>
      </c>
      <c r="AF29" s="15" t="s">
        <v>59</v>
      </c>
      <c r="AG29" s="3" t="s">
        <v>57</v>
      </c>
      <c r="AH29" s="4" t="s">
        <v>60</v>
      </c>
      <c r="AI29" s="15" t="s">
        <v>59</v>
      </c>
    </row>
    <row r="30" spans="1:35" ht="38.25" thickBot="1" x14ac:dyDescent="0.3">
      <c r="A30" s="81" t="s">
        <v>36</v>
      </c>
      <c r="B30" s="81" t="s">
        <v>37</v>
      </c>
      <c r="C30" s="65"/>
      <c r="D30" s="54"/>
      <c r="E30" s="54"/>
      <c r="F30" s="54"/>
      <c r="G30" s="54"/>
      <c r="H30" s="54"/>
      <c r="I30" s="54"/>
      <c r="J30" s="54"/>
      <c r="K30" s="54"/>
      <c r="L30" s="65"/>
      <c r="M30" s="54"/>
      <c r="N30" s="54">
        <v>3</v>
      </c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8"/>
      <c r="AF30" s="58"/>
      <c r="AG30" s="12">
        <f t="shared" ref="AG30" si="10">C30+F30+I30+L30+O30+R30+U30+X30+AA30+AD30</f>
        <v>0</v>
      </c>
      <c r="AH30" s="12">
        <f t="shared" ref="AH30" si="11">D30+G30+J30+M30+P30+S30+V30+Y30+AB30+AE30</f>
        <v>0</v>
      </c>
      <c r="AI30" s="66">
        <f t="shared" ref="AI30" si="12">E30+H30+K30+N30+Q30+T30+W30+Z30+AC30+AF30</f>
        <v>3</v>
      </c>
    </row>
    <row r="31" spans="1:35" ht="20.25" thickBot="1" x14ac:dyDescent="0.3">
      <c r="A31" s="10" t="s">
        <v>50</v>
      </c>
      <c r="B31" s="10"/>
      <c r="C31" s="21">
        <f>C30</f>
        <v>0</v>
      </c>
      <c r="D31" s="21">
        <f t="shared" ref="D31:AI31" si="13">D30</f>
        <v>0</v>
      </c>
      <c r="E31" s="21">
        <f t="shared" si="13"/>
        <v>0</v>
      </c>
      <c r="F31" s="21">
        <f t="shared" si="13"/>
        <v>0</v>
      </c>
      <c r="G31" s="21">
        <f t="shared" si="13"/>
        <v>0</v>
      </c>
      <c r="H31" s="21">
        <f t="shared" si="13"/>
        <v>0</v>
      </c>
      <c r="I31" s="21">
        <f t="shared" si="13"/>
        <v>0</v>
      </c>
      <c r="J31" s="21">
        <f t="shared" si="13"/>
        <v>0</v>
      </c>
      <c r="K31" s="21">
        <f t="shared" si="13"/>
        <v>0</v>
      </c>
      <c r="L31" s="78">
        <f>L30</f>
        <v>0</v>
      </c>
      <c r="M31" s="78">
        <f t="shared" ref="M31:N31" si="14">M30</f>
        <v>0</v>
      </c>
      <c r="N31" s="78">
        <f t="shared" si="14"/>
        <v>3</v>
      </c>
      <c r="O31" s="21">
        <f t="shared" si="13"/>
        <v>0</v>
      </c>
      <c r="P31" s="21">
        <f t="shared" si="13"/>
        <v>0</v>
      </c>
      <c r="Q31" s="21">
        <f t="shared" si="13"/>
        <v>0</v>
      </c>
      <c r="R31" s="21">
        <f t="shared" si="13"/>
        <v>0</v>
      </c>
      <c r="S31" s="21">
        <f t="shared" si="13"/>
        <v>0</v>
      </c>
      <c r="T31" s="21">
        <f t="shared" si="13"/>
        <v>0</v>
      </c>
      <c r="U31" s="21">
        <f t="shared" si="13"/>
        <v>0</v>
      </c>
      <c r="V31" s="21">
        <f t="shared" si="13"/>
        <v>0</v>
      </c>
      <c r="W31" s="21">
        <f t="shared" si="13"/>
        <v>0</v>
      </c>
      <c r="X31" s="21">
        <f t="shared" si="13"/>
        <v>0</v>
      </c>
      <c r="Y31" s="21">
        <f t="shared" si="13"/>
        <v>0</v>
      </c>
      <c r="Z31" s="21">
        <f t="shared" si="13"/>
        <v>0</v>
      </c>
      <c r="AA31" s="21">
        <f t="shared" si="13"/>
        <v>0</v>
      </c>
      <c r="AB31" s="21">
        <f t="shared" si="13"/>
        <v>0</v>
      </c>
      <c r="AC31" s="21">
        <f t="shared" si="13"/>
        <v>0</v>
      </c>
      <c r="AD31" s="21">
        <f t="shared" si="13"/>
        <v>0</v>
      </c>
      <c r="AE31" s="21">
        <f t="shared" si="13"/>
        <v>0</v>
      </c>
      <c r="AF31" s="21">
        <f t="shared" si="13"/>
        <v>0</v>
      </c>
      <c r="AG31" s="21">
        <f t="shared" si="13"/>
        <v>0</v>
      </c>
      <c r="AH31" s="21">
        <f t="shared" si="13"/>
        <v>0</v>
      </c>
      <c r="AI31" s="67">
        <f t="shared" si="13"/>
        <v>3</v>
      </c>
    </row>
    <row r="32" spans="1:35" ht="19.5" thickBot="1" x14ac:dyDescent="0.3">
      <c r="A32" s="116" t="s">
        <v>38</v>
      </c>
      <c r="B32" s="116"/>
      <c r="C32" s="117"/>
      <c r="D32" s="117"/>
      <c r="E32" s="117"/>
      <c r="F32" s="117"/>
      <c r="G32" s="117"/>
      <c r="H32" s="117"/>
      <c r="I32" s="117"/>
      <c r="J32" s="117"/>
      <c r="K32" s="117"/>
      <c r="L32" s="117"/>
      <c r="M32" s="117"/>
      <c r="N32" s="117"/>
      <c r="O32" s="117"/>
      <c r="P32" s="117"/>
      <c r="Q32" s="117"/>
      <c r="R32" s="117"/>
      <c r="S32" s="117"/>
      <c r="T32" s="117"/>
      <c r="U32" s="117"/>
      <c r="V32" s="117"/>
      <c r="W32" s="117"/>
      <c r="X32" s="117"/>
      <c r="Y32" s="117"/>
      <c r="Z32" s="117"/>
      <c r="AA32" s="117"/>
      <c r="AB32" s="117"/>
      <c r="AC32" s="117"/>
      <c r="AD32" s="117"/>
      <c r="AE32" s="117"/>
      <c r="AF32" s="117"/>
      <c r="AG32" s="117"/>
      <c r="AH32" s="117"/>
      <c r="AI32" s="117"/>
    </row>
    <row r="33" spans="1:35" ht="24" customHeight="1" x14ac:dyDescent="0.25">
      <c r="A33" s="114" t="s">
        <v>11</v>
      </c>
      <c r="B33" s="114" t="s">
        <v>10</v>
      </c>
      <c r="C33" s="111" t="s">
        <v>0</v>
      </c>
      <c r="D33" s="112"/>
      <c r="E33" s="113"/>
      <c r="F33" s="111" t="s">
        <v>1</v>
      </c>
      <c r="G33" s="112"/>
      <c r="H33" s="113"/>
      <c r="I33" s="111" t="s">
        <v>2</v>
      </c>
      <c r="J33" s="112"/>
      <c r="K33" s="113"/>
      <c r="L33" s="111" t="s">
        <v>3</v>
      </c>
      <c r="M33" s="112"/>
      <c r="N33" s="113"/>
      <c r="O33" s="111" t="s">
        <v>4</v>
      </c>
      <c r="P33" s="112"/>
      <c r="Q33" s="113"/>
      <c r="R33" s="111" t="s">
        <v>5</v>
      </c>
      <c r="S33" s="112"/>
      <c r="T33" s="113"/>
      <c r="U33" s="111" t="s">
        <v>6</v>
      </c>
      <c r="V33" s="112"/>
      <c r="W33" s="113"/>
      <c r="X33" s="111" t="s">
        <v>7</v>
      </c>
      <c r="Y33" s="112"/>
      <c r="Z33" s="113"/>
      <c r="AA33" s="111" t="s">
        <v>8</v>
      </c>
      <c r="AB33" s="112"/>
      <c r="AC33" s="113"/>
      <c r="AD33" s="111" t="s">
        <v>9</v>
      </c>
      <c r="AE33" s="112"/>
      <c r="AF33" s="113"/>
      <c r="AG33" s="111" t="s">
        <v>49</v>
      </c>
      <c r="AH33" s="112"/>
      <c r="AI33" s="113"/>
    </row>
    <row r="34" spans="1:35" ht="38.25" thickBot="1" x14ac:dyDescent="0.3">
      <c r="A34" s="119"/>
      <c r="B34" s="119"/>
      <c r="C34" s="3" t="s">
        <v>61</v>
      </c>
      <c r="D34" s="4" t="s">
        <v>58</v>
      </c>
      <c r="E34" s="15" t="s">
        <v>59</v>
      </c>
      <c r="F34" s="3" t="s">
        <v>61</v>
      </c>
      <c r="G34" s="4" t="s">
        <v>58</v>
      </c>
      <c r="H34" s="15" t="s">
        <v>59</v>
      </c>
      <c r="I34" s="3" t="s">
        <v>61</v>
      </c>
      <c r="J34" s="4" t="s">
        <v>58</v>
      </c>
      <c r="K34" s="15" t="s">
        <v>59</v>
      </c>
      <c r="L34" s="3" t="s">
        <v>61</v>
      </c>
      <c r="M34" s="4" t="s">
        <v>58</v>
      </c>
      <c r="N34" s="123" t="s">
        <v>59</v>
      </c>
      <c r="O34" s="124" t="s">
        <v>61</v>
      </c>
      <c r="P34" s="4" t="s">
        <v>58</v>
      </c>
      <c r="Q34" s="15" t="s">
        <v>59</v>
      </c>
      <c r="R34" s="3" t="s">
        <v>61</v>
      </c>
      <c r="S34" s="4" t="s">
        <v>58</v>
      </c>
      <c r="T34" s="15" t="s">
        <v>59</v>
      </c>
      <c r="U34" s="3" t="s">
        <v>61</v>
      </c>
      <c r="V34" s="4" t="s">
        <v>58</v>
      </c>
      <c r="W34" s="15" t="s">
        <v>59</v>
      </c>
      <c r="X34" s="3" t="s">
        <v>61</v>
      </c>
      <c r="Y34" s="4" t="s">
        <v>58</v>
      </c>
      <c r="Z34" s="15" t="s">
        <v>59</v>
      </c>
      <c r="AA34" s="3" t="s">
        <v>61</v>
      </c>
      <c r="AB34" s="4" t="s">
        <v>58</v>
      </c>
      <c r="AC34" s="15" t="s">
        <v>59</v>
      </c>
      <c r="AD34" s="3" t="s">
        <v>61</v>
      </c>
      <c r="AE34" s="4" t="s">
        <v>58</v>
      </c>
      <c r="AF34" s="15" t="s">
        <v>59</v>
      </c>
      <c r="AG34" s="3" t="s">
        <v>61</v>
      </c>
      <c r="AH34" s="4" t="s">
        <v>58</v>
      </c>
      <c r="AI34" s="15" t="s">
        <v>59</v>
      </c>
    </row>
    <row r="35" spans="1:35" ht="37.5" x14ac:dyDescent="0.25">
      <c r="A35" s="81" t="s">
        <v>39</v>
      </c>
      <c r="B35" s="81" t="s">
        <v>40</v>
      </c>
      <c r="C35" s="92"/>
      <c r="D35" s="51"/>
      <c r="E35" s="60"/>
      <c r="F35" s="38"/>
      <c r="G35" s="39"/>
      <c r="H35" s="40"/>
      <c r="I35" s="92"/>
      <c r="J35" s="51"/>
      <c r="K35" s="60"/>
      <c r="L35" s="42"/>
      <c r="M35" s="51">
        <v>201</v>
      </c>
      <c r="N35" s="51">
        <v>65</v>
      </c>
      <c r="O35" s="51"/>
      <c r="P35" s="51"/>
      <c r="Q35" s="60"/>
      <c r="R35" s="42"/>
      <c r="S35" s="43"/>
      <c r="T35" s="41"/>
      <c r="U35" s="93"/>
      <c r="V35" s="51"/>
      <c r="W35" s="60"/>
      <c r="X35" s="42"/>
      <c r="Y35" s="43"/>
      <c r="Z35" s="41"/>
      <c r="AA35" s="92"/>
      <c r="AB35" s="46"/>
      <c r="AC35" s="89"/>
      <c r="AD35" s="38"/>
      <c r="AE35" s="39"/>
      <c r="AF35" s="40"/>
      <c r="AG35" s="5">
        <f t="shared" ref="AG35:AG38" si="15">C35+F35+I35+L35+O35+R35+U35+X35+AA35+AD35</f>
        <v>0</v>
      </c>
      <c r="AH35" s="1">
        <f t="shared" ref="AH35:AH37" si="16">D35+G35+J35+M35+P35+S35+V35+Y35+AB35+AE35</f>
        <v>201</v>
      </c>
      <c r="AI35" s="24">
        <f t="shared" ref="AI35:AI38" si="17">E35+H35+K35+N35+Q35+T35+W35+Z35+AC35+AF35</f>
        <v>65</v>
      </c>
    </row>
    <row r="36" spans="1:35" ht="37.5" hidden="1" x14ac:dyDescent="0.25">
      <c r="A36" s="81" t="s">
        <v>41</v>
      </c>
      <c r="B36" s="81" t="s">
        <v>42</v>
      </c>
      <c r="C36" s="92"/>
      <c r="D36" s="51"/>
      <c r="E36" s="89"/>
      <c r="F36" s="45"/>
      <c r="G36" s="46"/>
      <c r="H36" s="47"/>
      <c r="I36" s="92"/>
      <c r="J36" s="51"/>
      <c r="K36" s="89"/>
      <c r="L36" s="50"/>
      <c r="M36" s="51"/>
      <c r="N36" s="46"/>
      <c r="O36" s="51"/>
      <c r="P36" s="51"/>
      <c r="Q36" s="60"/>
      <c r="R36" s="50"/>
      <c r="S36" s="51"/>
      <c r="T36" s="49"/>
      <c r="U36" s="93"/>
      <c r="V36" s="51"/>
      <c r="W36" s="60"/>
      <c r="X36" s="50"/>
      <c r="Y36" s="51"/>
      <c r="Z36" s="49"/>
      <c r="AA36" s="93"/>
      <c r="AB36" s="51"/>
      <c r="AC36" s="60"/>
      <c r="AD36" s="50"/>
      <c r="AE36" s="46"/>
      <c r="AF36" s="47"/>
      <c r="AG36" s="5">
        <f t="shared" si="15"/>
        <v>0</v>
      </c>
      <c r="AH36" s="1">
        <f t="shared" si="16"/>
        <v>0</v>
      </c>
      <c r="AI36" s="24">
        <f t="shared" si="17"/>
        <v>0</v>
      </c>
    </row>
    <row r="37" spans="1:35" ht="37.5" x14ac:dyDescent="0.25">
      <c r="A37" s="81" t="s">
        <v>43</v>
      </c>
      <c r="B37" s="81" t="s">
        <v>44</v>
      </c>
      <c r="C37" s="92"/>
      <c r="D37" s="51"/>
      <c r="E37" s="60"/>
      <c r="F37" s="45"/>
      <c r="G37" s="46"/>
      <c r="H37" s="47"/>
      <c r="I37" s="92"/>
      <c r="J37" s="51"/>
      <c r="K37" s="60"/>
      <c r="L37" s="50"/>
      <c r="M37" s="51">
        <v>140</v>
      </c>
      <c r="N37" s="51">
        <v>51</v>
      </c>
      <c r="O37" s="51"/>
      <c r="P37" s="51"/>
      <c r="Q37" s="60"/>
      <c r="R37" s="50"/>
      <c r="S37" s="51"/>
      <c r="T37" s="49"/>
      <c r="U37" s="93"/>
      <c r="V37" s="51"/>
      <c r="W37" s="60"/>
      <c r="X37" s="50"/>
      <c r="Y37" s="51"/>
      <c r="Z37" s="49"/>
      <c r="AA37" s="93"/>
      <c r="AB37" s="51"/>
      <c r="AC37" s="60"/>
      <c r="AD37" s="50"/>
      <c r="AE37" s="46"/>
      <c r="AF37" s="47"/>
      <c r="AG37" s="5">
        <f t="shared" si="15"/>
        <v>0</v>
      </c>
      <c r="AH37" s="1">
        <f t="shared" si="16"/>
        <v>140</v>
      </c>
      <c r="AI37" s="24">
        <f t="shared" si="17"/>
        <v>51</v>
      </c>
    </row>
    <row r="38" spans="1:35" ht="37.5" x14ac:dyDescent="0.25">
      <c r="A38" s="81" t="s">
        <v>45</v>
      </c>
      <c r="B38" s="81" t="s">
        <v>46</v>
      </c>
      <c r="C38" s="94"/>
      <c r="D38" s="58"/>
      <c r="E38" s="61"/>
      <c r="F38" s="56"/>
      <c r="G38" s="54"/>
      <c r="H38" s="55"/>
      <c r="I38" s="94"/>
      <c r="J38" s="58"/>
      <c r="K38" s="61"/>
      <c r="L38" s="57"/>
      <c r="M38" s="58">
        <v>14</v>
      </c>
      <c r="N38" s="51">
        <v>92</v>
      </c>
      <c r="O38" s="51"/>
      <c r="P38" s="58"/>
      <c r="Q38" s="61"/>
      <c r="R38" s="57"/>
      <c r="S38" s="58"/>
      <c r="T38" s="59"/>
      <c r="U38" s="94"/>
      <c r="V38" s="58"/>
      <c r="W38" s="61"/>
      <c r="X38" s="57"/>
      <c r="Y38" s="58"/>
      <c r="Z38" s="59"/>
      <c r="AA38" s="94"/>
      <c r="AB38" s="58"/>
      <c r="AC38" s="61"/>
      <c r="AD38" s="57"/>
      <c r="AE38" s="54"/>
      <c r="AF38" s="55"/>
      <c r="AG38" s="26">
        <f t="shared" si="15"/>
        <v>0</v>
      </c>
      <c r="AH38" s="12">
        <f>D38+G38+J38+M38+P38+S38+V38+Y38+AB38+AE38</f>
        <v>14</v>
      </c>
      <c r="AI38" s="25">
        <f t="shared" si="17"/>
        <v>92</v>
      </c>
    </row>
    <row r="39" spans="1:35" ht="38.25" thickBot="1" x14ac:dyDescent="0.3">
      <c r="A39" s="81" t="s">
        <v>41</v>
      </c>
      <c r="B39" s="81"/>
      <c r="C39" s="94"/>
      <c r="D39" s="58"/>
      <c r="E39" s="61"/>
      <c r="F39" s="96"/>
      <c r="G39" s="90"/>
      <c r="H39" s="91"/>
      <c r="I39" s="94"/>
      <c r="J39" s="58"/>
      <c r="K39" s="61"/>
      <c r="L39" s="62"/>
      <c r="M39" s="58">
        <v>181</v>
      </c>
      <c r="N39" s="51">
        <v>51</v>
      </c>
      <c r="O39" s="51"/>
      <c r="P39" s="58"/>
      <c r="Q39" s="61"/>
      <c r="R39" s="62"/>
      <c r="S39" s="63"/>
      <c r="T39" s="95"/>
      <c r="U39" s="94"/>
      <c r="V39" s="58"/>
      <c r="W39" s="61"/>
      <c r="X39" s="62"/>
      <c r="Y39" s="63"/>
      <c r="Z39" s="95"/>
      <c r="AA39" s="94"/>
      <c r="AB39" s="58"/>
      <c r="AC39" s="61"/>
      <c r="AD39" s="62"/>
      <c r="AE39" s="90"/>
      <c r="AF39" s="91"/>
      <c r="AG39" s="26">
        <f t="shared" ref="AG39" si="18">C39+F39+I39+L39+O39+R39+U39+X39+AA39+AD39</f>
        <v>0</v>
      </c>
      <c r="AH39" s="12">
        <f>D39+G39+J39+M39+P39+S39+V39+Y39+AB39+AE39</f>
        <v>181</v>
      </c>
      <c r="AI39" s="25">
        <f t="shared" ref="AI39" si="19">E39+H39+K39+N39+Q39+T39+W39+Z39+AC39+AF39</f>
        <v>51</v>
      </c>
    </row>
    <row r="40" spans="1:35" ht="20.25" thickBot="1" x14ac:dyDescent="0.3">
      <c r="A40" s="10" t="s">
        <v>50</v>
      </c>
      <c r="B40" s="10"/>
      <c r="C40" s="78">
        <f>SUM(C35:C38)</f>
        <v>0</v>
      </c>
      <c r="D40" s="78">
        <f>SUM(D35:D39)</f>
        <v>0</v>
      </c>
      <c r="E40" s="78">
        <f>SUM(E35:E39)</f>
        <v>0</v>
      </c>
      <c r="F40" s="78">
        <f t="shared" ref="F40:AG40" si="20">SUM(F35:F38)</f>
        <v>0</v>
      </c>
      <c r="G40" s="78">
        <f t="shared" si="20"/>
        <v>0</v>
      </c>
      <c r="H40" s="78">
        <f t="shared" si="20"/>
        <v>0</v>
      </c>
      <c r="I40" s="78">
        <f>SUM(I35:I38)</f>
        <v>0</v>
      </c>
      <c r="J40" s="78">
        <f>SUM(J35:J38)</f>
        <v>0</v>
      </c>
      <c r="K40" s="78">
        <f>SUM(K35:K38)</f>
        <v>0</v>
      </c>
      <c r="L40" s="78">
        <f t="shared" si="20"/>
        <v>0</v>
      </c>
      <c r="M40" s="78">
        <f>SUM(M35:M39)</f>
        <v>536</v>
      </c>
      <c r="N40" s="125">
        <f>SUM(N35:N39)</f>
        <v>259</v>
      </c>
      <c r="O40" s="125">
        <f t="shared" si="20"/>
        <v>0</v>
      </c>
      <c r="P40" s="78">
        <f t="shared" si="20"/>
        <v>0</v>
      </c>
      <c r="Q40" s="78">
        <f t="shared" si="20"/>
        <v>0</v>
      </c>
      <c r="R40" s="78">
        <f t="shared" si="20"/>
        <v>0</v>
      </c>
      <c r="S40" s="78">
        <f t="shared" si="20"/>
        <v>0</v>
      </c>
      <c r="T40" s="78">
        <f t="shared" si="20"/>
        <v>0</v>
      </c>
      <c r="U40" s="78">
        <f t="shared" si="20"/>
        <v>0</v>
      </c>
      <c r="V40" s="78">
        <f t="shared" si="20"/>
        <v>0</v>
      </c>
      <c r="W40" s="78">
        <f t="shared" si="20"/>
        <v>0</v>
      </c>
      <c r="X40" s="78">
        <f t="shared" si="20"/>
        <v>0</v>
      </c>
      <c r="Y40" s="78">
        <f t="shared" si="20"/>
        <v>0</v>
      </c>
      <c r="Z40" s="78">
        <f t="shared" si="20"/>
        <v>0</v>
      </c>
      <c r="AA40" s="78">
        <f t="shared" si="20"/>
        <v>0</v>
      </c>
      <c r="AB40" s="78">
        <f t="shared" si="20"/>
        <v>0</v>
      </c>
      <c r="AC40" s="78">
        <f t="shared" si="20"/>
        <v>0</v>
      </c>
      <c r="AD40" s="78">
        <f t="shared" si="20"/>
        <v>0</v>
      </c>
      <c r="AE40" s="78">
        <f t="shared" si="20"/>
        <v>0</v>
      </c>
      <c r="AF40" s="78">
        <f t="shared" si="20"/>
        <v>0</v>
      </c>
      <c r="AG40" s="78">
        <f t="shared" si="20"/>
        <v>0</v>
      </c>
      <c r="AH40" s="78">
        <f>SUM(AH35:AH39)</f>
        <v>536</v>
      </c>
      <c r="AI40" s="67">
        <f>SUM(AI35:AI39)</f>
        <v>259</v>
      </c>
    </row>
    <row r="41" spans="1:35" ht="19.5" thickBot="1" x14ac:dyDescent="0.3">
      <c r="A41" s="117" t="s">
        <v>47</v>
      </c>
      <c r="B41" s="117"/>
      <c r="C41" s="117"/>
      <c r="D41" s="117"/>
      <c r="E41" s="117"/>
      <c r="F41" s="117"/>
      <c r="G41" s="117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17"/>
      <c r="AB41" s="117"/>
      <c r="AC41" s="117"/>
      <c r="AD41" s="117"/>
      <c r="AE41" s="117"/>
      <c r="AF41" s="117"/>
      <c r="AG41" s="117"/>
      <c r="AH41" s="117"/>
      <c r="AI41" s="117"/>
    </row>
    <row r="42" spans="1:35" ht="18.75" customHeight="1" x14ac:dyDescent="0.25">
      <c r="A42" s="120" t="s">
        <v>11</v>
      </c>
      <c r="B42" s="121" t="s">
        <v>10</v>
      </c>
      <c r="C42" s="111" t="s">
        <v>0</v>
      </c>
      <c r="D42" s="112"/>
      <c r="E42" s="113"/>
      <c r="F42" s="111" t="s">
        <v>1</v>
      </c>
      <c r="G42" s="112"/>
      <c r="H42" s="113"/>
      <c r="I42" s="111" t="s">
        <v>2</v>
      </c>
      <c r="J42" s="112"/>
      <c r="K42" s="113"/>
      <c r="L42" s="111" t="s">
        <v>3</v>
      </c>
      <c r="M42" s="112"/>
      <c r="N42" s="113"/>
      <c r="O42" s="111" t="s">
        <v>4</v>
      </c>
      <c r="P42" s="112"/>
      <c r="Q42" s="113"/>
      <c r="R42" s="111" t="s">
        <v>5</v>
      </c>
      <c r="S42" s="112"/>
      <c r="T42" s="113"/>
      <c r="U42" s="111" t="s">
        <v>6</v>
      </c>
      <c r="V42" s="112"/>
      <c r="W42" s="113"/>
      <c r="X42" s="111" t="s">
        <v>7</v>
      </c>
      <c r="Y42" s="112"/>
      <c r="Z42" s="113"/>
      <c r="AA42" s="111" t="s">
        <v>8</v>
      </c>
      <c r="AB42" s="112"/>
      <c r="AC42" s="113"/>
      <c r="AD42" s="111" t="s">
        <v>9</v>
      </c>
      <c r="AE42" s="112"/>
      <c r="AF42" s="113"/>
      <c r="AG42" s="111" t="s">
        <v>49</v>
      </c>
      <c r="AH42" s="112"/>
      <c r="AI42" s="113"/>
    </row>
    <row r="43" spans="1:35" s="27" customFormat="1" ht="18.75" customHeight="1" thickBot="1" x14ac:dyDescent="0.3">
      <c r="A43" s="120"/>
      <c r="B43" s="121"/>
      <c r="C43" s="97" t="s">
        <v>63</v>
      </c>
      <c r="D43" s="98"/>
      <c r="E43" s="99"/>
      <c r="F43" s="97" t="s">
        <v>63</v>
      </c>
      <c r="G43" s="98"/>
      <c r="H43" s="99"/>
      <c r="I43" s="97" t="s">
        <v>63</v>
      </c>
      <c r="J43" s="98"/>
      <c r="K43" s="99"/>
      <c r="L43" s="97" t="s">
        <v>63</v>
      </c>
      <c r="M43" s="98"/>
      <c r="N43" s="99"/>
      <c r="O43" s="97" t="s">
        <v>63</v>
      </c>
      <c r="P43" s="98"/>
      <c r="Q43" s="99"/>
      <c r="R43" s="97" t="s">
        <v>63</v>
      </c>
      <c r="S43" s="98"/>
      <c r="T43" s="99"/>
      <c r="U43" s="97" t="s">
        <v>63</v>
      </c>
      <c r="V43" s="98"/>
      <c r="W43" s="99"/>
      <c r="X43" s="97" t="s">
        <v>63</v>
      </c>
      <c r="Y43" s="98"/>
      <c r="Z43" s="99"/>
      <c r="AA43" s="97" t="s">
        <v>63</v>
      </c>
      <c r="AB43" s="98"/>
      <c r="AC43" s="99"/>
      <c r="AD43" s="97" t="s">
        <v>63</v>
      </c>
      <c r="AE43" s="98"/>
      <c r="AF43" s="99"/>
      <c r="AG43" s="97" t="s">
        <v>63</v>
      </c>
      <c r="AH43" s="98"/>
      <c r="AI43" s="99"/>
    </row>
    <row r="44" spans="1:35" ht="38.25" thickBot="1" x14ac:dyDescent="0.3">
      <c r="A44" s="81" t="s">
        <v>48</v>
      </c>
      <c r="B44" s="81" t="s">
        <v>37</v>
      </c>
      <c r="C44" s="106"/>
      <c r="D44" s="107"/>
      <c r="E44" s="108"/>
      <c r="F44" s="106"/>
      <c r="G44" s="107"/>
      <c r="H44" s="108"/>
      <c r="I44" s="106"/>
      <c r="J44" s="107"/>
      <c r="K44" s="108"/>
      <c r="L44" s="106">
        <v>23</v>
      </c>
      <c r="M44" s="107"/>
      <c r="N44" s="108"/>
      <c r="O44" s="106"/>
      <c r="P44" s="107"/>
      <c r="Q44" s="108"/>
      <c r="R44" s="106"/>
      <c r="S44" s="107"/>
      <c r="T44" s="108"/>
      <c r="U44" s="106"/>
      <c r="V44" s="107"/>
      <c r="W44" s="108"/>
      <c r="X44" s="106"/>
      <c r="Y44" s="107"/>
      <c r="Z44" s="108"/>
      <c r="AA44" s="106"/>
      <c r="AB44" s="107"/>
      <c r="AC44" s="108"/>
      <c r="AD44" s="106"/>
      <c r="AE44" s="107"/>
      <c r="AF44" s="108"/>
      <c r="AG44" s="100">
        <v>23</v>
      </c>
      <c r="AH44" s="101"/>
      <c r="AI44" s="102"/>
    </row>
    <row r="45" spans="1:35" ht="20.25" thickBot="1" x14ac:dyDescent="0.3">
      <c r="A45" s="7" t="s">
        <v>50</v>
      </c>
      <c r="B45" s="16"/>
      <c r="C45" s="103">
        <f>C44</f>
        <v>0</v>
      </c>
      <c r="D45" s="104"/>
      <c r="E45" s="105"/>
      <c r="F45" s="103">
        <f>F44</f>
        <v>0</v>
      </c>
      <c r="G45" s="104"/>
      <c r="H45" s="105"/>
      <c r="I45" s="103">
        <f>I44</f>
        <v>0</v>
      </c>
      <c r="J45" s="104"/>
      <c r="K45" s="105"/>
      <c r="L45" s="103">
        <f>L44</f>
        <v>23</v>
      </c>
      <c r="M45" s="104"/>
      <c r="N45" s="105"/>
      <c r="O45" s="103">
        <f>O44</f>
        <v>0</v>
      </c>
      <c r="P45" s="104"/>
      <c r="Q45" s="105"/>
      <c r="R45" s="103">
        <f>R44</f>
        <v>0</v>
      </c>
      <c r="S45" s="104"/>
      <c r="T45" s="105"/>
      <c r="U45" s="103">
        <f>U44</f>
        <v>0</v>
      </c>
      <c r="V45" s="104"/>
      <c r="W45" s="105"/>
      <c r="X45" s="103">
        <f>X44</f>
        <v>0</v>
      </c>
      <c r="Y45" s="104"/>
      <c r="Z45" s="105"/>
      <c r="AA45" s="103">
        <f>AA44</f>
        <v>0</v>
      </c>
      <c r="AB45" s="104"/>
      <c r="AC45" s="105"/>
      <c r="AD45" s="103">
        <f>AD44</f>
        <v>0</v>
      </c>
      <c r="AE45" s="104"/>
      <c r="AF45" s="105"/>
      <c r="AG45" s="103">
        <f>AG44</f>
        <v>23</v>
      </c>
      <c r="AH45" s="104"/>
      <c r="AI45" s="105"/>
    </row>
    <row r="47" spans="1:35" ht="20.25" x14ac:dyDescent="0.3">
      <c r="A47" s="34" t="s">
        <v>49</v>
      </c>
      <c r="B47" s="35" t="s">
        <v>51</v>
      </c>
      <c r="C47" s="28"/>
      <c r="D47" s="28"/>
    </row>
    <row r="48" spans="1:35" ht="40.5" x14ac:dyDescent="0.3">
      <c r="A48" s="36" t="s">
        <v>58</v>
      </c>
      <c r="B48" s="37">
        <f>AH15+AH40</f>
        <v>607</v>
      </c>
      <c r="C48" s="28"/>
      <c r="D48" s="28"/>
    </row>
    <row r="49" spans="1:25" ht="40.5" x14ac:dyDescent="0.3">
      <c r="A49" s="36" t="s">
        <v>59</v>
      </c>
      <c r="B49" s="37">
        <f>AI15+AI31+AI40</f>
        <v>341</v>
      </c>
      <c r="C49" s="28"/>
      <c r="D49" s="28"/>
    </row>
    <row r="50" spans="1:25" ht="20.25" x14ac:dyDescent="0.3">
      <c r="A50" s="36" t="s">
        <v>64</v>
      </c>
      <c r="B50" s="37">
        <f>AG44</f>
        <v>23</v>
      </c>
      <c r="C50" s="28"/>
      <c r="D50" s="28"/>
    </row>
    <row r="51" spans="1:25" ht="18.75" customHeight="1" x14ac:dyDescent="0.3">
      <c r="A51" s="36" t="s">
        <v>57</v>
      </c>
      <c r="B51" s="37">
        <f>AG15+AG26+AG31+AG40</f>
        <v>12</v>
      </c>
      <c r="C51" s="29"/>
      <c r="D51" s="29"/>
      <c r="E51" s="29"/>
      <c r="F51" s="29"/>
      <c r="G51" s="29"/>
      <c r="H51" s="29"/>
      <c r="I51" s="30"/>
      <c r="J51" s="30"/>
      <c r="K51" s="30"/>
      <c r="L51" s="29"/>
      <c r="M51" s="29"/>
      <c r="N51" s="29"/>
      <c r="O51" s="29"/>
    </row>
    <row r="52" spans="1:25" s="31" customFormat="1" ht="23.25" x14ac:dyDescent="0.35">
      <c r="E52" s="109" t="s">
        <v>55</v>
      </c>
      <c r="F52" s="109"/>
      <c r="G52" s="109"/>
      <c r="H52" s="109"/>
      <c r="I52" s="109"/>
      <c r="J52" s="109"/>
      <c r="K52" s="109"/>
      <c r="L52" s="109"/>
      <c r="M52" s="109"/>
      <c r="N52" s="109"/>
      <c r="O52" s="109"/>
      <c r="P52" s="109"/>
      <c r="Q52" s="33"/>
      <c r="R52" s="33"/>
      <c r="S52" s="33"/>
      <c r="T52" s="33"/>
      <c r="U52" s="33"/>
      <c r="V52" s="33"/>
      <c r="W52" s="33"/>
      <c r="X52" s="33"/>
      <c r="Y52" s="33"/>
    </row>
    <row r="53" spans="1:25" s="31" customFormat="1" ht="23.25" x14ac:dyDescent="0.35">
      <c r="E53" s="109" t="s">
        <v>52</v>
      </c>
      <c r="F53" s="109"/>
      <c r="G53" s="109"/>
      <c r="H53" s="109"/>
      <c r="I53" s="109"/>
      <c r="J53" s="109"/>
      <c r="K53" s="109"/>
      <c r="L53" s="109"/>
      <c r="M53" s="109"/>
      <c r="N53" s="109"/>
      <c r="O53" s="109"/>
      <c r="P53" s="109"/>
      <c r="Q53" s="33"/>
      <c r="R53" s="33"/>
      <c r="S53" s="33"/>
      <c r="T53" s="33"/>
      <c r="U53" s="33"/>
      <c r="V53" s="33"/>
      <c r="W53" s="33"/>
      <c r="X53" s="33"/>
      <c r="Y53" s="33"/>
    </row>
    <row r="54" spans="1:25" s="31" customFormat="1" ht="23.25" x14ac:dyDescent="0.35">
      <c r="E54" s="109" t="s">
        <v>53</v>
      </c>
      <c r="F54" s="109"/>
      <c r="G54" s="109"/>
      <c r="H54" s="109"/>
      <c r="I54" s="109"/>
      <c r="J54" s="109"/>
      <c r="K54" s="109"/>
      <c r="L54" s="109"/>
      <c r="M54" s="109"/>
      <c r="N54" s="109"/>
      <c r="O54" s="109"/>
      <c r="P54" s="109"/>
      <c r="Q54" s="33"/>
      <c r="R54" s="33"/>
      <c r="S54" s="33"/>
      <c r="T54" s="33"/>
      <c r="U54" s="33"/>
      <c r="V54" s="110" t="s">
        <v>54</v>
      </c>
      <c r="W54" s="110"/>
      <c r="X54" s="110"/>
      <c r="Y54" s="110"/>
    </row>
  </sheetData>
  <mergeCells count="107">
    <mergeCell ref="A42:A43"/>
    <mergeCell ref="B42:B43"/>
    <mergeCell ref="A17:A18"/>
    <mergeCell ref="A7:A8"/>
    <mergeCell ref="B7:B8"/>
    <mergeCell ref="A41:AI41"/>
    <mergeCell ref="X7:Z7"/>
    <mergeCell ref="AA7:AC7"/>
    <mergeCell ref="AD7:AF7"/>
    <mergeCell ref="AG7:AI7"/>
    <mergeCell ref="C28:E28"/>
    <mergeCell ref="F28:H28"/>
    <mergeCell ref="I28:K28"/>
    <mergeCell ref="L28:N28"/>
    <mergeCell ref="O28:Q28"/>
    <mergeCell ref="R28:T28"/>
    <mergeCell ref="C7:E7"/>
    <mergeCell ref="F7:H7"/>
    <mergeCell ref="F33:H33"/>
    <mergeCell ref="I33:K33"/>
    <mergeCell ref="L33:N33"/>
    <mergeCell ref="C33:E33"/>
    <mergeCell ref="A9:AI9"/>
    <mergeCell ref="I7:K7"/>
    <mergeCell ref="L7:N7"/>
    <mergeCell ref="O7:Q7"/>
    <mergeCell ref="R7:T7"/>
    <mergeCell ref="U7:W7"/>
    <mergeCell ref="X17:Z17"/>
    <mergeCell ref="AA17:AC17"/>
    <mergeCell ref="AD17:AF17"/>
    <mergeCell ref="AG17:AI17"/>
    <mergeCell ref="U28:W28"/>
    <mergeCell ref="X28:Z28"/>
    <mergeCell ref="AA28:AC28"/>
    <mergeCell ref="AD28:AF28"/>
    <mergeCell ref="AG28:AI28"/>
    <mergeCell ref="O33:Q33"/>
    <mergeCell ref="B17:B18"/>
    <mergeCell ref="A16:AI16"/>
    <mergeCell ref="A27:AI27"/>
    <mergeCell ref="A32:AI32"/>
    <mergeCell ref="C17:E17"/>
    <mergeCell ref="F17:H17"/>
    <mergeCell ref="I17:K17"/>
    <mergeCell ref="L17:N17"/>
    <mergeCell ref="O17:Q17"/>
    <mergeCell ref="R17:T17"/>
    <mergeCell ref="U17:W17"/>
    <mergeCell ref="A28:A29"/>
    <mergeCell ref="B28:B29"/>
    <mergeCell ref="A33:A34"/>
    <mergeCell ref="B33:B34"/>
    <mergeCell ref="E52:P52"/>
    <mergeCell ref="E53:P53"/>
    <mergeCell ref="E54:P54"/>
    <mergeCell ref="V54:Y54"/>
    <mergeCell ref="AG33:AI33"/>
    <mergeCell ref="C42:E42"/>
    <mergeCell ref="F42:H42"/>
    <mergeCell ref="I42:K42"/>
    <mergeCell ref="L42:N42"/>
    <mergeCell ref="O42:Q42"/>
    <mergeCell ref="R42:T42"/>
    <mergeCell ref="U42:W42"/>
    <mergeCell ref="X42:Z42"/>
    <mergeCell ref="AA42:AC42"/>
    <mergeCell ref="AD42:AF42"/>
    <mergeCell ref="AG42:AI42"/>
    <mergeCell ref="R33:T33"/>
    <mergeCell ref="U33:W33"/>
    <mergeCell ref="X33:Z33"/>
    <mergeCell ref="AA33:AC33"/>
    <mergeCell ref="AD33:AF33"/>
    <mergeCell ref="I43:K43"/>
    <mergeCell ref="I44:K44"/>
    <mergeCell ref="I45:K45"/>
    <mergeCell ref="L43:N43"/>
    <mergeCell ref="L44:N44"/>
    <mergeCell ref="L45:N45"/>
    <mergeCell ref="C43:E43"/>
    <mergeCell ref="C44:E44"/>
    <mergeCell ref="C45:E45"/>
    <mergeCell ref="F43:H43"/>
    <mergeCell ref="F44:H44"/>
    <mergeCell ref="F45:H45"/>
    <mergeCell ref="U43:W43"/>
    <mergeCell ref="U44:W44"/>
    <mergeCell ref="U45:W45"/>
    <mergeCell ref="X43:Z43"/>
    <mergeCell ref="X44:Z44"/>
    <mergeCell ref="X45:Z45"/>
    <mergeCell ref="O43:Q43"/>
    <mergeCell ref="O44:Q44"/>
    <mergeCell ref="O45:Q45"/>
    <mergeCell ref="R43:T43"/>
    <mergeCell ref="R44:T44"/>
    <mergeCell ref="R45:T45"/>
    <mergeCell ref="AG43:AI43"/>
    <mergeCell ref="AG44:AI44"/>
    <mergeCell ref="AG45:AI45"/>
    <mergeCell ref="AA43:AC43"/>
    <mergeCell ref="AA44:AC44"/>
    <mergeCell ref="AA45:AC45"/>
    <mergeCell ref="AD43:AF43"/>
    <mergeCell ref="AD44:AF44"/>
    <mergeCell ref="AD45:AF4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28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график поставки приставок</vt:lpstr>
      <vt:lpstr>'график поставки приставок'!Область_печати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2019-09-17T09:59:12Z</dcterms:modified>
</cp:coreProperties>
</file>